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apha\Downloads\Mongolia Revised Scoring Sheets\"/>
    </mc:Choice>
  </mc:AlternateContent>
  <xr:revisionPtr revIDLastSave="0" documentId="13_ncr:1_{A7A5FEE5-1E86-4D5F-BE50-AFB386A9E6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4" i="1" l="1"/>
  <c r="I64" i="1"/>
  <c r="K64" i="1"/>
  <c r="J63" i="1"/>
  <c r="M69" i="1"/>
  <c r="M64" i="1"/>
  <c r="N64" i="1"/>
  <c r="O21" i="1"/>
  <c r="O24" i="1"/>
  <c r="O27" i="1"/>
  <c r="O30" i="1"/>
  <c r="O33" i="1"/>
  <c r="O36" i="1"/>
  <c r="O39" i="1"/>
  <c r="O42" i="1"/>
  <c r="O45" i="1"/>
  <c r="O48" i="1"/>
  <c r="O51" i="1"/>
  <c r="O54" i="1"/>
  <c r="O57" i="1"/>
  <c r="O60" i="1"/>
  <c r="O18" i="1"/>
  <c r="O16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N16" i="1"/>
  <c r="N17" i="1"/>
  <c r="N13" i="1"/>
  <c r="N14" i="1"/>
  <c r="N15" i="1"/>
  <c r="O13" i="1"/>
  <c r="N10" i="1"/>
  <c r="N11" i="1"/>
  <c r="N12" i="1"/>
  <c r="O10" i="1"/>
  <c r="N7" i="1"/>
  <c r="N8" i="1"/>
  <c r="N9" i="1"/>
  <c r="O7" i="1"/>
  <c r="N4" i="1"/>
  <c r="N5" i="1"/>
  <c r="N6" i="1"/>
  <c r="O4" i="1"/>
</calcChain>
</file>

<file path=xl/sharedStrings.xml><?xml version="1.0" encoding="utf-8"?>
<sst xmlns="http://schemas.openxmlformats.org/spreadsheetml/2006/main" count="383" uniqueCount="72">
  <si>
    <t>Questions</t>
  </si>
  <si>
    <t>How Request was filed</t>
  </si>
  <si>
    <t>Fee Charged, if any</t>
  </si>
  <si>
    <t>Result</t>
  </si>
  <si>
    <t>Public Authority</t>
  </si>
  <si>
    <t>REACTIVE DISCLOSURE</t>
  </si>
  <si>
    <t>Date, if any, of response (DD-MM-YYYY)</t>
  </si>
  <si>
    <t>Receipt provided</t>
    <phoneticPr fontId="5" type="noConversion"/>
  </si>
  <si>
    <t>Receipt score</t>
    <phoneticPr fontId="5" type="noConversion"/>
  </si>
  <si>
    <t>Timeliness score</t>
    <phoneticPr fontId="5" type="noConversion"/>
  </si>
  <si>
    <t>Fee score</t>
    <phoneticPr fontId="5" type="noConversion"/>
  </si>
  <si>
    <t>Processing score</t>
    <phoneticPr fontId="5" type="noConversion"/>
  </si>
  <si>
    <t>Result score</t>
    <phoneticPr fontId="5" type="noConversion"/>
  </si>
  <si>
    <t>Final score</t>
    <phoneticPr fontId="5" type="noConversion"/>
  </si>
  <si>
    <t>Average score by authority</t>
    <phoneticPr fontId="5" type="noConversion"/>
  </si>
  <si>
    <t>Colour grade by authority</t>
    <phoneticPr fontId="5" type="noConversion"/>
  </si>
  <si>
    <t>Average of above scores</t>
    <phoneticPr fontId="5" type="noConversion"/>
  </si>
  <si>
    <t>Colour Grade</t>
    <phoneticPr fontId="5" type="noConversion"/>
  </si>
  <si>
    <t>Date Request Submitted (DD-MM-YYYY)</t>
    <phoneticPr fontId="5" type="noConversion"/>
  </si>
  <si>
    <t>NHRC</t>
  </si>
  <si>
    <t>Q1</t>
  </si>
  <si>
    <t>02.20.2025</t>
  </si>
  <si>
    <t>Hand</t>
  </si>
  <si>
    <t>Yes</t>
  </si>
  <si>
    <t>20.02.2025</t>
  </si>
  <si>
    <t>Q2</t>
  </si>
  <si>
    <t>25.02.2025</t>
  </si>
  <si>
    <t>Email</t>
  </si>
  <si>
    <t>26.02.2025</t>
  </si>
  <si>
    <t>Q3</t>
  </si>
  <si>
    <t>21.03.2025</t>
  </si>
  <si>
    <t>Phone</t>
  </si>
  <si>
    <t>MLSP</t>
  </si>
  <si>
    <t>03.09.2025</t>
  </si>
  <si>
    <t>No</t>
  </si>
  <si>
    <t>Justice</t>
  </si>
  <si>
    <t>01.04.2025</t>
  </si>
  <si>
    <t>17.04.2025</t>
  </si>
  <si>
    <t>CRC</t>
  </si>
  <si>
    <t>24.02.2025</t>
  </si>
  <si>
    <t>Election</t>
  </si>
  <si>
    <t>19.03.2025</t>
  </si>
  <si>
    <t>Aviation</t>
  </si>
  <si>
    <t>23.02.2025</t>
  </si>
  <si>
    <t>Prosecutor</t>
  </si>
  <si>
    <t>18.03.2025</t>
  </si>
  <si>
    <t>Supreme</t>
  </si>
  <si>
    <t>NOSK</t>
  </si>
  <si>
    <t>JGC</t>
  </si>
  <si>
    <t>MTA</t>
  </si>
  <si>
    <t>10.03.2025</t>
  </si>
  <si>
    <t>MNB</t>
  </si>
  <si>
    <t>MPP</t>
  </si>
  <si>
    <t>MTX</t>
  </si>
  <si>
    <t>11.03.2025</t>
  </si>
  <si>
    <t>TTT</t>
  </si>
  <si>
    <t>13.03.2025</t>
  </si>
  <si>
    <t>Orkhon</t>
  </si>
  <si>
    <t>Khovd</t>
  </si>
  <si>
    <t>17.02.2025</t>
  </si>
  <si>
    <t>18.02.2025</t>
  </si>
  <si>
    <t>BU</t>
  </si>
  <si>
    <t>12.03.2025</t>
  </si>
  <si>
    <t>Bulgan</t>
  </si>
  <si>
    <t>Tuv</t>
  </si>
  <si>
    <t>Complete</t>
  </si>
  <si>
    <t>Incomplete</t>
  </si>
  <si>
    <t>Mute</t>
  </si>
  <si>
    <t>Oral refusal</t>
  </si>
  <si>
    <t>G</t>
  </si>
  <si>
    <t>Y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</si>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</sst>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sz val="8"/>
      <color rgb="FF000000"/>
      <name val="Calibri"/>
    </font>
    <font>
      <sz val="11"/>
      <name val="Calibri"/>
    </font>
    <font>
      <sz val="11"/>
      <color theme="1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000000"/>
      </right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2" fillId="6" borderId="9" xfId="0" applyFont="1" applyFill="1" applyBorder="1"/>
    <xf numFmtId="0" fontId="1" fillId="7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6" fillId="5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5" xfId="0" applyFont="1" applyBorder="1"/>
    <xf numFmtId="0" fontId="7" fillId="0" borderId="6" xfId="0" applyFont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69"/>
  <sheetViews>
    <sheetView tabSelected="1" topLeftCell="C47" zoomScale="80" zoomScaleNormal="80" zoomScalePageLayoutView="80" workbookViewId="0">
      <selection activeCell="O4" sqref="O4:O6"/>
    </sheetView>
  </sheetViews>
  <sheetFormatPr defaultColWidth="14.453125" defaultRowHeight="15.75" customHeight="1" x14ac:dyDescent="0.35"/>
  <cols>
    <col min="1" max="1" width="27.36328125" style="2" customWidth="1"/>
    <col min="2" max="2" width="32.6328125" style="2" customWidth="1"/>
    <col min="3" max="10" width="14.453125" style="2"/>
    <col min="11" max="11" width="17" style="2" customWidth="1"/>
    <col min="12" max="12" width="21.6328125" style="2" customWidth="1"/>
    <col min="13" max="16384" width="14.453125" style="2"/>
  </cols>
  <sheetData>
    <row r="1" spans="1:29" ht="15.75" customHeight="1" x14ac:dyDescent="0.35">
      <c r="A1" s="1" t="s">
        <v>5</v>
      </c>
    </row>
    <row r="3" spans="1:29" ht="77.5" x14ac:dyDescent="0.35">
      <c r="A3" s="9" t="s">
        <v>4</v>
      </c>
      <c r="B3" s="10" t="s">
        <v>0</v>
      </c>
      <c r="C3" s="9" t="s">
        <v>18</v>
      </c>
      <c r="D3" s="9" t="s">
        <v>1</v>
      </c>
      <c r="E3" s="9" t="s">
        <v>7</v>
      </c>
      <c r="F3" s="4" t="s">
        <v>8</v>
      </c>
      <c r="G3" s="9" t="s">
        <v>6</v>
      </c>
      <c r="H3" s="4" t="s">
        <v>9</v>
      </c>
      <c r="I3" s="9" t="s">
        <v>2</v>
      </c>
      <c r="J3" s="4" t="s">
        <v>10</v>
      </c>
      <c r="K3" s="4" t="s">
        <v>11</v>
      </c>
      <c r="L3" s="9" t="s">
        <v>3</v>
      </c>
      <c r="M3" s="4" t="s">
        <v>12</v>
      </c>
      <c r="N3" s="4" t="s">
        <v>13</v>
      </c>
      <c r="O3" s="4" t="s">
        <v>14</v>
      </c>
      <c r="P3" s="4" t="s">
        <v>15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customHeight="1" x14ac:dyDescent="0.35">
      <c r="A4" s="23" t="s">
        <v>19</v>
      </c>
      <c r="B4" s="11" t="s">
        <v>20</v>
      </c>
      <c r="C4" s="11" t="s">
        <v>21</v>
      </c>
      <c r="D4" s="11" t="s">
        <v>22</v>
      </c>
      <c r="E4" s="11" t="s">
        <v>23</v>
      </c>
      <c r="F4" s="12">
        <v>1</v>
      </c>
      <c r="G4" s="11" t="s">
        <v>24</v>
      </c>
      <c r="H4" s="12">
        <v>1</v>
      </c>
      <c r="I4" s="12">
        <v>0</v>
      </c>
      <c r="J4" s="12">
        <v>1</v>
      </c>
      <c r="K4" s="6">
        <f>(F4+H4+J4)/3</f>
        <v>1</v>
      </c>
      <c r="L4" s="12" t="s">
        <v>65</v>
      </c>
      <c r="M4" s="12">
        <v>1</v>
      </c>
      <c r="N4" s="5">
        <f t="shared" ref="N4:N17" si="0">(K4+2*M4)/3</f>
        <v>1</v>
      </c>
      <c r="O4" s="19">
        <f>SUM(N4:N6)/3</f>
        <v>0.87037037037037035</v>
      </c>
      <c r="P4" s="17" t="s">
        <v>69</v>
      </c>
    </row>
    <row r="5" spans="1:29" ht="15.75" customHeight="1" x14ac:dyDescent="0.35">
      <c r="A5" s="24"/>
      <c r="B5" s="11" t="s">
        <v>25</v>
      </c>
      <c r="C5" s="11" t="s">
        <v>26</v>
      </c>
      <c r="D5" s="11" t="s">
        <v>27</v>
      </c>
      <c r="E5" s="11" t="s">
        <v>23</v>
      </c>
      <c r="F5" s="12">
        <v>0.5</v>
      </c>
      <c r="G5" s="11" t="s">
        <v>28</v>
      </c>
      <c r="H5" s="12">
        <v>1</v>
      </c>
      <c r="I5" s="12">
        <v>0</v>
      </c>
      <c r="J5" s="12">
        <v>1</v>
      </c>
      <c r="K5" s="6">
        <f t="shared" ref="K5:K62" si="1">(F5+H5+J5)/3</f>
        <v>0.83333333333333337</v>
      </c>
      <c r="L5" s="12" t="s">
        <v>66</v>
      </c>
      <c r="M5" s="12">
        <v>0.5</v>
      </c>
      <c r="N5" s="5">
        <f t="shared" si="0"/>
        <v>0.61111111111111116</v>
      </c>
      <c r="O5" s="19"/>
      <c r="P5" s="17"/>
    </row>
    <row r="6" spans="1:29" ht="15.75" customHeight="1" x14ac:dyDescent="0.35">
      <c r="A6" s="25"/>
      <c r="B6" s="11" t="s">
        <v>29</v>
      </c>
      <c r="C6" s="11" t="s">
        <v>30</v>
      </c>
      <c r="D6" s="11" t="s">
        <v>31</v>
      </c>
      <c r="E6" s="11" t="s">
        <v>23</v>
      </c>
      <c r="F6" s="12">
        <v>1</v>
      </c>
      <c r="G6" s="11" t="s">
        <v>30</v>
      </c>
      <c r="H6" s="12">
        <v>1</v>
      </c>
      <c r="I6" s="12">
        <v>0</v>
      </c>
      <c r="J6" s="12">
        <v>1</v>
      </c>
      <c r="K6" s="6">
        <f t="shared" si="1"/>
        <v>1</v>
      </c>
      <c r="L6" s="12" t="s">
        <v>65</v>
      </c>
      <c r="M6" s="12">
        <v>1</v>
      </c>
      <c r="N6" s="5">
        <f t="shared" si="0"/>
        <v>1</v>
      </c>
      <c r="O6" s="19"/>
      <c r="P6" s="17"/>
    </row>
    <row r="7" spans="1:29" ht="15.75" customHeight="1" x14ac:dyDescent="0.35">
      <c r="A7" s="23" t="s">
        <v>32</v>
      </c>
      <c r="B7" s="11" t="s">
        <v>20</v>
      </c>
      <c r="C7" s="11" t="s">
        <v>21</v>
      </c>
      <c r="D7" s="11" t="s">
        <v>22</v>
      </c>
      <c r="E7" s="11" t="s">
        <v>23</v>
      </c>
      <c r="F7" s="12">
        <v>1</v>
      </c>
      <c r="G7" s="11" t="s">
        <v>33</v>
      </c>
      <c r="H7" s="12">
        <v>0</v>
      </c>
      <c r="I7" s="12">
        <v>0</v>
      </c>
      <c r="J7" s="12">
        <v>1</v>
      </c>
      <c r="K7" s="6">
        <f t="shared" si="1"/>
        <v>0.66666666666666663</v>
      </c>
      <c r="L7" s="12" t="s">
        <v>65</v>
      </c>
      <c r="M7" s="12">
        <v>1</v>
      </c>
      <c r="N7" s="5">
        <f t="shared" si="0"/>
        <v>0.88888888888888884</v>
      </c>
      <c r="O7" s="19">
        <f t="shared" ref="O7" si="2">SUM(N7:N9)/3</f>
        <v>0.37037037037037041</v>
      </c>
      <c r="P7" s="18" t="s">
        <v>70</v>
      </c>
    </row>
    <row r="8" spans="1:29" ht="15.75" customHeight="1" x14ac:dyDescent="0.35">
      <c r="A8" s="24"/>
      <c r="B8" s="11" t="s">
        <v>25</v>
      </c>
      <c r="C8" s="11" t="s">
        <v>26</v>
      </c>
      <c r="D8" s="11" t="s">
        <v>27</v>
      </c>
      <c r="E8" s="11" t="s">
        <v>34</v>
      </c>
      <c r="F8" s="12">
        <v>0</v>
      </c>
      <c r="G8" s="13"/>
      <c r="H8" s="12">
        <v>0</v>
      </c>
      <c r="I8" s="12">
        <v>0</v>
      </c>
      <c r="J8" s="12">
        <v>1</v>
      </c>
      <c r="K8" s="6">
        <f t="shared" si="1"/>
        <v>0.33333333333333331</v>
      </c>
      <c r="L8" s="12" t="s">
        <v>67</v>
      </c>
      <c r="M8" s="12">
        <v>0</v>
      </c>
      <c r="N8" s="5">
        <f t="shared" si="0"/>
        <v>0.1111111111111111</v>
      </c>
      <c r="O8" s="19"/>
      <c r="P8" s="18"/>
    </row>
    <row r="9" spans="1:29" ht="15.75" customHeight="1" x14ac:dyDescent="0.35">
      <c r="A9" s="25"/>
      <c r="B9" s="11" t="s">
        <v>29</v>
      </c>
      <c r="C9" s="11" t="s">
        <v>30</v>
      </c>
      <c r="D9" s="11" t="s">
        <v>31</v>
      </c>
      <c r="E9" s="11" t="s">
        <v>34</v>
      </c>
      <c r="F9" s="12">
        <v>0</v>
      </c>
      <c r="G9" s="13"/>
      <c r="H9" s="12">
        <v>0</v>
      </c>
      <c r="I9" s="12">
        <v>0</v>
      </c>
      <c r="J9" s="12">
        <v>1</v>
      </c>
      <c r="K9" s="6">
        <f t="shared" si="1"/>
        <v>0.33333333333333331</v>
      </c>
      <c r="L9" s="12" t="s">
        <v>67</v>
      </c>
      <c r="M9" s="12">
        <v>0</v>
      </c>
      <c r="N9" s="5">
        <f t="shared" si="0"/>
        <v>0.1111111111111111</v>
      </c>
      <c r="O9" s="19"/>
      <c r="P9" s="18"/>
    </row>
    <row r="10" spans="1:29" ht="15.75" customHeight="1" x14ac:dyDescent="0.35">
      <c r="A10" s="23" t="s">
        <v>35</v>
      </c>
      <c r="B10" s="11" t="s">
        <v>20</v>
      </c>
      <c r="C10" s="11" t="s">
        <v>36</v>
      </c>
      <c r="D10" s="11" t="s">
        <v>22</v>
      </c>
      <c r="E10" s="11" t="s">
        <v>23</v>
      </c>
      <c r="F10" s="12">
        <v>1</v>
      </c>
      <c r="G10" s="11" t="s">
        <v>37</v>
      </c>
      <c r="H10" s="12">
        <v>0</v>
      </c>
      <c r="I10" s="12">
        <v>0</v>
      </c>
      <c r="J10" s="12">
        <v>1</v>
      </c>
      <c r="K10" s="6">
        <f t="shared" si="1"/>
        <v>0.66666666666666663</v>
      </c>
      <c r="L10" s="12" t="s">
        <v>65</v>
      </c>
      <c r="M10" s="12">
        <v>0</v>
      </c>
      <c r="N10" s="5">
        <f t="shared" si="0"/>
        <v>0.22222222222222221</v>
      </c>
      <c r="O10" s="19">
        <f t="shared" ref="O10" si="3">SUM(N10:N12)/3</f>
        <v>0.44444444444444442</v>
      </c>
      <c r="P10" s="18" t="s">
        <v>70</v>
      </c>
    </row>
    <row r="11" spans="1:29" ht="15.75" customHeight="1" x14ac:dyDescent="0.35">
      <c r="A11" s="24"/>
      <c r="B11" s="11" t="s">
        <v>25</v>
      </c>
      <c r="C11" s="11" t="s">
        <v>26</v>
      </c>
      <c r="D11" s="11" t="s">
        <v>27</v>
      </c>
      <c r="E11" s="11" t="s">
        <v>34</v>
      </c>
      <c r="F11" s="12">
        <v>0</v>
      </c>
      <c r="G11" s="13"/>
      <c r="H11" s="12">
        <v>0</v>
      </c>
      <c r="I11" s="12">
        <v>0</v>
      </c>
      <c r="J11" s="12">
        <v>1</v>
      </c>
      <c r="K11" s="6">
        <f t="shared" si="1"/>
        <v>0.33333333333333331</v>
      </c>
      <c r="L11" s="12" t="s">
        <v>67</v>
      </c>
      <c r="M11" s="12">
        <v>0</v>
      </c>
      <c r="N11" s="5">
        <f t="shared" si="0"/>
        <v>0.1111111111111111</v>
      </c>
      <c r="O11" s="19"/>
      <c r="P11" s="18"/>
    </row>
    <row r="12" spans="1:29" ht="15.75" customHeight="1" x14ac:dyDescent="0.35">
      <c r="A12" s="25"/>
      <c r="B12" s="11" t="s">
        <v>29</v>
      </c>
      <c r="C12" s="11" t="s">
        <v>30</v>
      </c>
      <c r="D12" s="11" t="s">
        <v>31</v>
      </c>
      <c r="E12" s="11" t="s">
        <v>23</v>
      </c>
      <c r="F12" s="12">
        <v>1</v>
      </c>
      <c r="G12" s="11" t="s">
        <v>30</v>
      </c>
      <c r="H12" s="12">
        <v>1</v>
      </c>
      <c r="I12" s="12">
        <v>0</v>
      </c>
      <c r="J12" s="12">
        <v>1</v>
      </c>
      <c r="K12" s="6">
        <f t="shared" si="1"/>
        <v>1</v>
      </c>
      <c r="L12" s="12" t="s">
        <v>65</v>
      </c>
      <c r="M12" s="12">
        <v>1</v>
      </c>
      <c r="N12" s="5">
        <f t="shared" si="0"/>
        <v>1</v>
      </c>
      <c r="O12" s="19"/>
      <c r="P12" s="18"/>
    </row>
    <row r="13" spans="1:29" ht="15.75" customHeight="1" x14ac:dyDescent="0.35">
      <c r="A13" s="23" t="s">
        <v>38</v>
      </c>
      <c r="B13" s="11" t="s">
        <v>20</v>
      </c>
      <c r="C13" s="11" t="s">
        <v>21</v>
      </c>
      <c r="D13" s="11" t="s">
        <v>22</v>
      </c>
      <c r="E13" s="11" t="s">
        <v>23</v>
      </c>
      <c r="F13" s="12">
        <v>1</v>
      </c>
      <c r="G13" s="11" t="s">
        <v>39</v>
      </c>
      <c r="H13" s="12">
        <v>1</v>
      </c>
      <c r="I13" s="12">
        <v>0</v>
      </c>
      <c r="J13" s="12">
        <v>1</v>
      </c>
      <c r="K13" s="6">
        <f t="shared" si="1"/>
        <v>1</v>
      </c>
      <c r="L13" s="12" t="s">
        <v>66</v>
      </c>
      <c r="M13" s="12">
        <v>0.5</v>
      </c>
      <c r="N13" s="5">
        <f t="shared" si="0"/>
        <v>0.66666666666666663</v>
      </c>
      <c r="O13" s="19">
        <f t="shared" ref="O13" si="4">SUM(N13:N15)/3</f>
        <v>0.59259259259259256</v>
      </c>
      <c r="P13" s="18" t="s">
        <v>70</v>
      </c>
    </row>
    <row r="14" spans="1:29" ht="15.75" customHeight="1" x14ac:dyDescent="0.35">
      <c r="A14" s="24"/>
      <c r="B14" s="11" t="s">
        <v>25</v>
      </c>
      <c r="C14" s="11" t="s">
        <v>26</v>
      </c>
      <c r="D14" s="11" t="s">
        <v>27</v>
      </c>
      <c r="E14" s="11" t="s">
        <v>34</v>
      </c>
      <c r="F14" s="12">
        <v>0</v>
      </c>
      <c r="G14" s="13"/>
      <c r="H14" s="12">
        <v>0</v>
      </c>
      <c r="I14" s="12">
        <v>0</v>
      </c>
      <c r="J14" s="12">
        <v>1</v>
      </c>
      <c r="K14" s="6">
        <f t="shared" si="1"/>
        <v>0.33333333333333331</v>
      </c>
      <c r="L14" s="12" t="s">
        <v>67</v>
      </c>
      <c r="M14" s="12">
        <v>0</v>
      </c>
      <c r="N14" s="5">
        <f t="shared" si="0"/>
        <v>0.1111111111111111</v>
      </c>
      <c r="O14" s="19"/>
      <c r="P14" s="18"/>
    </row>
    <row r="15" spans="1:29" ht="15.75" customHeight="1" x14ac:dyDescent="0.35">
      <c r="A15" s="25"/>
      <c r="B15" s="11" t="s">
        <v>29</v>
      </c>
      <c r="C15" s="11" t="s">
        <v>30</v>
      </c>
      <c r="D15" s="11" t="s">
        <v>31</v>
      </c>
      <c r="E15" s="11" t="s">
        <v>23</v>
      </c>
      <c r="F15" s="12">
        <v>1</v>
      </c>
      <c r="G15" s="11" t="s">
        <v>30</v>
      </c>
      <c r="H15" s="12">
        <v>1</v>
      </c>
      <c r="I15" s="12">
        <v>0</v>
      </c>
      <c r="J15" s="12">
        <v>1</v>
      </c>
      <c r="K15" s="6">
        <f t="shared" si="1"/>
        <v>1</v>
      </c>
      <c r="L15" s="12" t="s">
        <v>65</v>
      </c>
      <c r="M15" s="12">
        <v>1</v>
      </c>
      <c r="N15" s="5">
        <f t="shared" si="0"/>
        <v>1</v>
      </c>
      <c r="O15" s="19"/>
      <c r="P15" s="18"/>
    </row>
    <row r="16" spans="1:29" ht="15.75" customHeight="1" x14ac:dyDescent="0.35">
      <c r="A16" s="23" t="s">
        <v>40</v>
      </c>
      <c r="B16" s="11" t="s">
        <v>25</v>
      </c>
      <c r="C16" s="11" t="s">
        <v>26</v>
      </c>
      <c r="D16" s="11" t="s">
        <v>27</v>
      </c>
      <c r="E16" s="11" t="s">
        <v>34</v>
      </c>
      <c r="F16" s="12">
        <v>0</v>
      </c>
      <c r="G16" s="13"/>
      <c r="H16" s="12">
        <v>0</v>
      </c>
      <c r="I16" s="12">
        <v>0</v>
      </c>
      <c r="J16" s="12">
        <v>1</v>
      </c>
      <c r="K16" s="6">
        <f t="shared" si="1"/>
        <v>0.33333333333333331</v>
      </c>
      <c r="L16" s="12" t="s">
        <v>67</v>
      </c>
      <c r="M16" s="12">
        <v>0</v>
      </c>
      <c r="N16" s="5">
        <f t="shared" si="0"/>
        <v>0.1111111111111111</v>
      </c>
      <c r="O16" s="19">
        <f>SUM(N16:N17)/2</f>
        <v>0.55555555555555558</v>
      </c>
      <c r="P16" s="18" t="s">
        <v>70</v>
      </c>
    </row>
    <row r="17" spans="1:16" ht="15.75" customHeight="1" x14ac:dyDescent="0.35">
      <c r="A17" s="25"/>
      <c r="B17" s="11" t="s">
        <v>29</v>
      </c>
      <c r="C17" s="11" t="s">
        <v>41</v>
      </c>
      <c r="D17" s="11" t="s">
        <v>31</v>
      </c>
      <c r="E17" s="11" t="s">
        <v>23</v>
      </c>
      <c r="F17" s="12">
        <v>1</v>
      </c>
      <c r="G17" s="11" t="s">
        <v>41</v>
      </c>
      <c r="H17" s="12">
        <v>1</v>
      </c>
      <c r="I17" s="12">
        <v>0</v>
      </c>
      <c r="J17" s="12">
        <v>1</v>
      </c>
      <c r="K17" s="6">
        <f t="shared" si="1"/>
        <v>1</v>
      </c>
      <c r="L17" s="12" t="s">
        <v>65</v>
      </c>
      <c r="M17" s="12">
        <v>1</v>
      </c>
      <c r="N17" s="5">
        <f t="shared" si="0"/>
        <v>1</v>
      </c>
      <c r="O17" s="19"/>
      <c r="P17" s="18"/>
    </row>
    <row r="18" spans="1:16" ht="15.75" customHeight="1" x14ac:dyDescent="0.35">
      <c r="A18" s="23" t="s">
        <v>42</v>
      </c>
      <c r="B18" s="11" t="s">
        <v>20</v>
      </c>
      <c r="C18" s="11" t="s">
        <v>21</v>
      </c>
      <c r="D18" s="11" t="s">
        <v>22</v>
      </c>
      <c r="E18" s="11" t="s">
        <v>23</v>
      </c>
      <c r="F18" s="12">
        <v>1</v>
      </c>
      <c r="G18" s="11" t="s">
        <v>43</v>
      </c>
      <c r="H18" s="12">
        <v>1</v>
      </c>
      <c r="I18" s="12">
        <v>0</v>
      </c>
      <c r="J18" s="12">
        <v>1</v>
      </c>
      <c r="K18" s="6">
        <f t="shared" si="1"/>
        <v>1</v>
      </c>
      <c r="L18" s="12" t="s">
        <v>65</v>
      </c>
      <c r="M18" s="12">
        <v>1</v>
      </c>
      <c r="N18" s="5">
        <f t="shared" ref="N18:N62" si="5">(K18+2*M18)/3</f>
        <v>1</v>
      </c>
      <c r="O18" s="19">
        <f t="shared" ref="O18" si="6">SUM(N18:N20)/3</f>
        <v>0.70370370370370372</v>
      </c>
      <c r="P18" s="17" t="s">
        <v>69</v>
      </c>
    </row>
    <row r="19" spans="1:16" ht="30" customHeight="1" x14ac:dyDescent="0.35">
      <c r="A19" s="24"/>
      <c r="B19" s="11" t="s">
        <v>25</v>
      </c>
      <c r="C19" s="11" t="s">
        <v>26</v>
      </c>
      <c r="D19" s="11" t="s">
        <v>27</v>
      </c>
      <c r="E19" s="11" t="s">
        <v>34</v>
      </c>
      <c r="F19" s="12">
        <v>0</v>
      </c>
      <c r="G19" s="13"/>
      <c r="H19" s="12">
        <v>0</v>
      </c>
      <c r="I19" s="12">
        <v>0</v>
      </c>
      <c r="J19" s="12">
        <v>1</v>
      </c>
      <c r="K19" s="6">
        <f t="shared" si="1"/>
        <v>0.33333333333333331</v>
      </c>
      <c r="L19" s="12" t="s">
        <v>67</v>
      </c>
      <c r="M19" s="12">
        <v>0</v>
      </c>
      <c r="N19" s="5">
        <f t="shared" si="5"/>
        <v>0.1111111111111111</v>
      </c>
      <c r="O19" s="19"/>
      <c r="P19" s="17"/>
    </row>
    <row r="20" spans="1:16" ht="15.75" customHeight="1" x14ac:dyDescent="0.35">
      <c r="A20" s="25"/>
      <c r="B20" s="11" t="s">
        <v>29</v>
      </c>
      <c r="C20" s="11" t="s">
        <v>30</v>
      </c>
      <c r="D20" s="11" t="s">
        <v>31</v>
      </c>
      <c r="E20" s="11" t="s">
        <v>23</v>
      </c>
      <c r="F20" s="12">
        <v>1</v>
      </c>
      <c r="G20" s="11" t="s">
        <v>30</v>
      </c>
      <c r="H20" s="12">
        <v>1</v>
      </c>
      <c r="I20" s="12">
        <v>0</v>
      </c>
      <c r="J20" s="12">
        <v>1</v>
      </c>
      <c r="K20" s="6">
        <f t="shared" si="1"/>
        <v>1</v>
      </c>
      <c r="L20" s="12" t="s">
        <v>65</v>
      </c>
      <c r="M20" s="12">
        <v>1</v>
      </c>
      <c r="N20" s="5">
        <f t="shared" si="5"/>
        <v>1</v>
      </c>
      <c r="O20" s="19"/>
      <c r="P20" s="17"/>
    </row>
    <row r="21" spans="1:16" ht="15.75" customHeight="1" x14ac:dyDescent="0.35">
      <c r="A21" s="23" t="s">
        <v>44</v>
      </c>
      <c r="B21" s="11" t="s">
        <v>20</v>
      </c>
      <c r="C21" s="11" t="s">
        <v>21</v>
      </c>
      <c r="D21" s="11" t="s">
        <v>22</v>
      </c>
      <c r="E21" s="11" t="s">
        <v>23</v>
      </c>
      <c r="F21" s="12">
        <v>1</v>
      </c>
      <c r="G21" s="11" t="s">
        <v>36</v>
      </c>
      <c r="H21" s="12">
        <v>0</v>
      </c>
      <c r="I21" s="12">
        <v>0</v>
      </c>
      <c r="J21" s="12">
        <v>1</v>
      </c>
      <c r="K21" s="6">
        <f t="shared" si="1"/>
        <v>0.66666666666666663</v>
      </c>
      <c r="L21" s="12" t="s">
        <v>66</v>
      </c>
      <c r="M21" s="12">
        <v>0.5</v>
      </c>
      <c r="N21" s="5">
        <f t="shared" si="5"/>
        <v>0.55555555555555547</v>
      </c>
      <c r="O21" s="19">
        <f t="shared" ref="O21:O60" si="7">SUM(N21:N23)/3</f>
        <v>0.74074074074074081</v>
      </c>
      <c r="P21" s="17" t="s">
        <v>69</v>
      </c>
    </row>
    <row r="22" spans="1:16" ht="15.75" customHeight="1" x14ac:dyDescent="0.35">
      <c r="A22" s="24"/>
      <c r="B22" s="11" t="s">
        <v>25</v>
      </c>
      <c r="C22" s="11" t="s">
        <v>26</v>
      </c>
      <c r="D22" s="11" t="s">
        <v>27</v>
      </c>
      <c r="E22" s="11" t="s">
        <v>23</v>
      </c>
      <c r="F22" s="12">
        <v>1</v>
      </c>
      <c r="G22" s="11" t="s">
        <v>28</v>
      </c>
      <c r="H22" s="12">
        <v>1</v>
      </c>
      <c r="I22" s="12">
        <v>0</v>
      </c>
      <c r="J22" s="12">
        <v>1</v>
      </c>
      <c r="K22" s="6">
        <f t="shared" si="1"/>
        <v>1</v>
      </c>
      <c r="L22" s="12" t="s">
        <v>66</v>
      </c>
      <c r="M22" s="12">
        <v>0.5</v>
      </c>
      <c r="N22" s="5">
        <f t="shared" si="5"/>
        <v>0.66666666666666663</v>
      </c>
      <c r="O22" s="19"/>
      <c r="P22" s="17"/>
    </row>
    <row r="23" spans="1:16" ht="15.75" customHeight="1" x14ac:dyDescent="0.35">
      <c r="A23" s="25"/>
      <c r="B23" s="11" t="s">
        <v>29</v>
      </c>
      <c r="C23" s="11" t="s">
        <v>45</v>
      </c>
      <c r="D23" s="11" t="s">
        <v>31</v>
      </c>
      <c r="E23" s="11" t="s">
        <v>23</v>
      </c>
      <c r="F23" s="12">
        <v>1</v>
      </c>
      <c r="G23" s="11" t="s">
        <v>45</v>
      </c>
      <c r="H23" s="12">
        <v>1</v>
      </c>
      <c r="I23" s="12">
        <v>0</v>
      </c>
      <c r="J23" s="12">
        <v>1</v>
      </c>
      <c r="K23" s="6">
        <f t="shared" si="1"/>
        <v>1</v>
      </c>
      <c r="L23" s="12" t="s">
        <v>65</v>
      </c>
      <c r="M23" s="12">
        <v>1</v>
      </c>
      <c r="N23" s="5">
        <f t="shared" si="5"/>
        <v>1</v>
      </c>
      <c r="O23" s="19"/>
      <c r="P23" s="17"/>
    </row>
    <row r="24" spans="1:16" ht="15.75" customHeight="1" x14ac:dyDescent="0.35">
      <c r="A24" s="23" t="s">
        <v>46</v>
      </c>
      <c r="B24" s="11" t="s">
        <v>20</v>
      </c>
      <c r="C24" s="11" t="s">
        <v>21</v>
      </c>
      <c r="D24" s="11" t="s">
        <v>22</v>
      </c>
      <c r="E24" s="11" t="s">
        <v>34</v>
      </c>
      <c r="F24" s="12">
        <v>0</v>
      </c>
      <c r="G24" s="13"/>
      <c r="H24" s="12">
        <v>0</v>
      </c>
      <c r="I24" s="12">
        <v>0</v>
      </c>
      <c r="J24" s="12">
        <v>1</v>
      </c>
      <c r="K24" s="6">
        <f t="shared" si="1"/>
        <v>0.33333333333333331</v>
      </c>
      <c r="L24" s="12" t="s">
        <v>67</v>
      </c>
      <c r="M24" s="12">
        <v>0</v>
      </c>
      <c r="N24" s="5">
        <f t="shared" si="5"/>
        <v>0.1111111111111111</v>
      </c>
      <c r="O24" s="19">
        <f t="shared" si="7"/>
        <v>0.40740740740740744</v>
      </c>
      <c r="P24" s="18" t="s">
        <v>70</v>
      </c>
    </row>
    <row r="25" spans="1:16" ht="15.75" customHeight="1" x14ac:dyDescent="0.35">
      <c r="A25" s="24"/>
      <c r="B25" s="11" t="s">
        <v>25</v>
      </c>
      <c r="C25" s="11" t="s">
        <v>26</v>
      </c>
      <c r="D25" s="11" t="s">
        <v>27</v>
      </c>
      <c r="E25" s="11" t="s">
        <v>34</v>
      </c>
      <c r="F25" s="12">
        <v>0</v>
      </c>
      <c r="G25" s="13"/>
      <c r="H25" s="12">
        <v>0</v>
      </c>
      <c r="I25" s="12">
        <v>0</v>
      </c>
      <c r="J25" s="12">
        <v>1</v>
      </c>
      <c r="K25" s="6">
        <f t="shared" si="1"/>
        <v>0.33333333333333331</v>
      </c>
      <c r="L25" s="12" t="s">
        <v>67</v>
      </c>
      <c r="M25" s="12">
        <v>0</v>
      </c>
      <c r="N25" s="5">
        <f t="shared" si="5"/>
        <v>0.1111111111111111</v>
      </c>
      <c r="O25" s="19"/>
      <c r="P25" s="18"/>
    </row>
    <row r="26" spans="1:16" ht="15.75" customHeight="1" x14ac:dyDescent="0.35">
      <c r="A26" s="25"/>
      <c r="B26" s="11" t="s">
        <v>29</v>
      </c>
      <c r="C26" s="11" t="s">
        <v>45</v>
      </c>
      <c r="D26" s="11" t="s">
        <v>31</v>
      </c>
      <c r="E26" s="11" t="s">
        <v>23</v>
      </c>
      <c r="F26" s="12">
        <v>1</v>
      </c>
      <c r="G26" s="11" t="s">
        <v>45</v>
      </c>
      <c r="H26" s="12">
        <v>1</v>
      </c>
      <c r="I26" s="12">
        <v>0</v>
      </c>
      <c r="J26" s="12">
        <v>1</v>
      </c>
      <c r="K26" s="6">
        <f t="shared" si="1"/>
        <v>1</v>
      </c>
      <c r="L26" s="12" t="s">
        <v>65</v>
      </c>
      <c r="M26" s="12">
        <v>1</v>
      </c>
      <c r="N26" s="5">
        <f t="shared" si="5"/>
        <v>1</v>
      </c>
      <c r="O26" s="19"/>
      <c r="P26" s="18"/>
    </row>
    <row r="27" spans="1:16" ht="15.75" customHeight="1" x14ac:dyDescent="0.35">
      <c r="A27" s="23" t="s">
        <v>47</v>
      </c>
      <c r="B27" s="11" t="s">
        <v>20</v>
      </c>
      <c r="C27" s="11" t="s">
        <v>21</v>
      </c>
      <c r="D27" s="11" t="s">
        <v>22</v>
      </c>
      <c r="E27" s="11" t="s">
        <v>34</v>
      </c>
      <c r="F27" s="12">
        <v>0</v>
      </c>
      <c r="G27" s="13"/>
      <c r="H27" s="12">
        <v>0</v>
      </c>
      <c r="I27" s="12">
        <v>0</v>
      </c>
      <c r="J27" s="12">
        <v>1</v>
      </c>
      <c r="K27" s="6">
        <f t="shared" si="1"/>
        <v>0.33333333333333331</v>
      </c>
      <c r="L27" s="12" t="s">
        <v>67</v>
      </c>
      <c r="M27" s="12">
        <v>0</v>
      </c>
      <c r="N27" s="5">
        <f t="shared" si="5"/>
        <v>0.1111111111111111</v>
      </c>
      <c r="O27" s="19">
        <f t="shared" si="7"/>
        <v>0.40740740740740744</v>
      </c>
      <c r="P27" s="18" t="s">
        <v>70</v>
      </c>
    </row>
    <row r="28" spans="1:16" ht="15.75" customHeight="1" x14ac:dyDescent="0.35">
      <c r="A28" s="24"/>
      <c r="B28" s="11" t="s">
        <v>25</v>
      </c>
      <c r="C28" s="11" t="s">
        <v>26</v>
      </c>
      <c r="D28" s="11" t="s">
        <v>27</v>
      </c>
      <c r="E28" s="11" t="s">
        <v>34</v>
      </c>
      <c r="F28" s="12">
        <v>0</v>
      </c>
      <c r="G28" s="13"/>
      <c r="H28" s="12">
        <v>0</v>
      </c>
      <c r="I28" s="12">
        <v>0</v>
      </c>
      <c r="J28" s="12">
        <v>1</v>
      </c>
      <c r="K28" s="6">
        <f t="shared" si="1"/>
        <v>0.33333333333333331</v>
      </c>
      <c r="L28" s="12" t="s">
        <v>67</v>
      </c>
      <c r="M28" s="12">
        <v>0</v>
      </c>
      <c r="N28" s="5">
        <f t="shared" si="5"/>
        <v>0.1111111111111111</v>
      </c>
      <c r="O28" s="19"/>
      <c r="P28" s="18"/>
    </row>
    <row r="29" spans="1:16" ht="15.75" customHeight="1" x14ac:dyDescent="0.35">
      <c r="A29" s="25"/>
      <c r="B29" s="11" t="s">
        <v>29</v>
      </c>
      <c r="C29" s="11" t="s">
        <v>45</v>
      </c>
      <c r="D29" s="11" t="s">
        <v>31</v>
      </c>
      <c r="E29" s="11" t="s">
        <v>23</v>
      </c>
      <c r="F29" s="12">
        <v>1</v>
      </c>
      <c r="G29" s="11" t="s">
        <v>45</v>
      </c>
      <c r="H29" s="12">
        <v>1</v>
      </c>
      <c r="I29" s="12">
        <v>0</v>
      </c>
      <c r="J29" s="12">
        <v>1</v>
      </c>
      <c r="K29" s="6">
        <f t="shared" si="1"/>
        <v>1</v>
      </c>
      <c r="L29" s="12" t="s">
        <v>65</v>
      </c>
      <c r="M29" s="12">
        <v>1</v>
      </c>
      <c r="N29" s="5">
        <f t="shared" si="5"/>
        <v>1</v>
      </c>
      <c r="O29" s="19"/>
      <c r="P29" s="18"/>
    </row>
    <row r="30" spans="1:16" ht="15.75" customHeight="1" x14ac:dyDescent="0.35">
      <c r="A30" s="23" t="s">
        <v>48</v>
      </c>
      <c r="B30" s="11" t="s">
        <v>20</v>
      </c>
      <c r="C30" s="11" t="s">
        <v>21</v>
      </c>
      <c r="D30" s="11" t="s">
        <v>22</v>
      </c>
      <c r="E30" s="11" t="s">
        <v>34</v>
      </c>
      <c r="F30" s="12">
        <v>0</v>
      </c>
      <c r="G30" s="13"/>
      <c r="H30" s="12">
        <v>0</v>
      </c>
      <c r="I30" s="12">
        <v>0</v>
      </c>
      <c r="J30" s="12">
        <v>1</v>
      </c>
      <c r="K30" s="6">
        <f t="shared" si="1"/>
        <v>0.33333333333333331</v>
      </c>
      <c r="L30" s="12" t="s">
        <v>67</v>
      </c>
      <c r="M30" s="12">
        <v>0</v>
      </c>
      <c r="N30" s="5">
        <f t="shared" si="5"/>
        <v>0.1111111111111111</v>
      </c>
      <c r="O30" s="19">
        <f t="shared" si="7"/>
        <v>0.59259259259259256</v>
      </c>
      <c r="P30" s="18" t="s">
        <v>70</v>
      </c>
    </row>
    <row r="31" spans="1:16" ht="15.75" customHeight="1" x14ac:dyDescent="0.35">
      <c r="A31" s="24"/>
      <c r="B31" s="11" t="s">
        <v>25</v>
      </c>
      <c r="C31" s="11" t="s">
        <v>28</v>
      </c>
      <c r="D31" s="11" t="s">
        <v>27</v>
      </c>
      <c r="E31" s="11" t="s">
        <v>23</v>
      </c>
      <c r="F31" s="12">
        <v>1</v>
      </c>
      <c r="G31" s="11" t="s">
        <v>28</v>
      </c>
      <c r="H31" s="12">
        <v>1</v>
      </c>
      <c r="I31" s="12">
        <v>0</v>
      </c>
      <c r="J31" s="12">
        <v>1</v>
      </c>
      <c r="K31" s="6">
        <f t="shared" si="1"/>
        <v>1</v>
      </c>
      <c r="L31" s="12" t="s">
        <v>66</v>
      </c>
      <c r="M31" s="12">
        <v>0.5</v>
      </c>
      <c r="N31" s="5">
        <f t="shared" si="5"/>
        <v>0.66666666666666663</v>
      </c>
      <c r="O31" s="19"/>
      <c r="P31" s="18"/>
    </row>
    <row r="32" spans="1:16" ht="15.75" customHeight="1" x14ac:dyDescent="0.35">
      <c r="A32" s="25"/>
      <c r="B32" s="11" t="s">
        <v>29</v>
      </c>
      <c r="C32" s="11" t="s">
        <v>45</v>
      </c>
      <c r="D32" s="11" t="s">
        <v>31</v>
      </c>
      <c r="E32" s="11" t="s">
        <v>23</v>
      </c>
      <c r="F32" s="12">
        <v>1</v>
      </c>
      <c r="G32" s="11" t="s">
        <v>45</v>
      </c>
      <c r="H32" s="12">
        <v>1</v>
      </c>
      <c r="I32" s="12">
        <v>0</v>
      </c>
      <c r="J32" s="12">
        <v>1</v>
      </c>
      <c r="K32" s="6">
        <f t="shared" si="1"/>
        <v>1</v>
      </c>
      <c r="L32" s="12" t="s">
        <v>65</v>
      </c>
      <c r="M32" s="12">
        <v>1</v>
      </c>
      <c r="N32" s="5">
        <f t="shared" si="5"/>
        <v>1</v>
      </c>
      <c r="O32" s="19"/>
      <c r="P32" s="18"/>
    </row>
    <row r="33" spans="1:16" ht="15.75" customHeight="1" x14ac:dyDescent="0.35">
      <c r="A33" s="23" t="s">
        <v>49</v>
      </c>
      <c r="B33" s="11" t="s">
        <v>20</v>
      </c>
      <c r="C33" s="11" t="s">
        <v>21</v>
      </c>
      <c r="D33" s="11" t="s">
        <v>22</v>
      </c>
      <c r="E33" s="11" t="s">
        <v>23</v>
      </c>
      <c r="F33" s="12">
        <v>1</v>
      </c>
      <c r="G33" s="11" t="s">
        <v>50</v>
      </c>
      <c r="H33" s="12">
        <v>1</v>
      </c>
      <c r="I33" s="12">
        <v>0</v>
      </c>
      <c r="J33" s="12">
        <v>1</v>
      </c>
      <c r="K33" s="6">
        <f t="shared" si="1"/>
        <v>1</v>
      </c>
      <c r="L33" s="12" t="s">
        <v>65</v>
      </c>
      <c r="M33" s="12">
        <v>1</v>
      </c>
      <c r="N33" s="5">
        <f t="shared" si="5"/>
        <v>1</v>
      </c>
      <c r="O33" s="19">
        <f t="shared" si="7"/>
        <v>0.70370370370370372</v>
      </c>
      <c r="P33" s="17" t="s">
        <v>69</v>
      </c>
    </row>
    <row r="34" spans="1:16" ht="15.75" customHeight="1" x14ac:dyDescent="0.35">
      <c r="A34" s="24"/>
      <c r="B34" s="11" t="s">
        <v>25</v>
      </c>
      <c r="C34" s="11" t="s">
        <v>28</v>
      </c>
      <c r="D34" s="11" t="s">
        <v>27</v>
      </c>
      <c r="E34" s="11" t="s">
        <v>34</v>
      </c>
      <c r="F34" s="12">
        <v>0</v>
      </c>
      <c r="G34" s="13"/>
      <c r="H34" s="12">
        <v>0</v>
      </c>
      <c r="I34" s="12">
        <v>0</v>
      </c>
      <c r="J34" s="12">
        <v>1</v>
      </c>
      <c r="K34" s="6">
        <f t="shared" si="1"/>
        <v>0.33333333333333331</v>
      </c>
      <c r="L34" s="12" t="s">
        <v>67</v>
      </c>
      <c r="M34" s="12">
        <v>0</v>
      </c>
      <c r="N34" s="5">
        <f t="shared" si="5"/>
        <v>0.1111111111111111</v>
      </c>
      <c r="O34" s="19"/>
      <c r="P34" s="17"/>
    </row>
    <row r="35" spans="1:16" ht="15.75" customHeight="1" x14ac:dyDescent="0.35">
      <c r="A35" s="25"/>
      <c r="B35" s="11" t="s">
        <v>29</v>
      </c>
      <c r="C35" s="11" t="s">
        <v>45</v>
      </c>
      <c r="D35" s="11" t="s">
        <v>31</v>
      </c>
      <c r="E35" s="11" t="s">
        <v>23</v>
      </c>
      <c r="F35" s="12">
        <v>1</v>
      </c>
      <c r="G35" s="11" t="s">
        <v>45</v>
      </c>
      <c r="H35" s="12">
        <v>1</v>
      </c>
      <c r="I35" s="12">
        <v>0</v>
      </c>
      <c r="J35" s="12">
        <v>1</v>
      </c>
      <c r="K35" s="6">
        <f t="shared" si="1"/>
        <v>1</v>
      </c>
      <c r="L35" s="12" t="s">
        <v>65</v>
      </c>
      <c r="M35" s="12">
        <v>1</v>
      </c>
      <c r="N35" s="5">
        <f t="shared" si="5"/>
        <v>1</v>
      </c>
      <c r="O35" s="19"/>
      <c r="P35" s="17"/>
    </row>
    <row r="36" spans="1:16" ht="15.75" customHeight="1" x14ac:dyDescent="0.35">
      <c r="A36" s="23" t="s">
        <v>51</v>
      </c>
      <c r="B36" s="11" t="s">
        <v>20</v>
      </c>
      <c r="C36" s="11" t="s">
        <v>21</v>
      </c>
      <c r="D36" s="11" t="s">
        <v>22</v>
      </c>
      <c r="E36" s="11" t="s">
        <v>34</v>
      </c>
      <c r="F36" s="12">
        <v>0</v>
      </c>
      <c r="G36" s="13"/>
      <c r="H36" s="12">
        <v>0</v>
      </c>
      <c r="I36" s="12">
        <v>0</v>
      </c>
      <c r="J36" s="12">
        <v>1</v>
      </c>
      <c r="K36" s="6">
        <f t="shared" si="1"/>
        <v>0.33333333333333331</v>
      </c>
      <c r="L36" s="12" t="s">
        <v>67</v>
      </c>
      <c r="M36" s="12">
        <v>0</v>
      </c>
      <c r="N36" s="5">
        <f t="shared" si="5"/>
        <v>0.1111111111111111</v>
      </c>
      <c r="O36" s="19">
        <f t="shared" si="7"/>
        <v>0.29629629629629628</v>
      </c>
      <c r="P36" s="16" t="s">
        <v>71</v>
      </c>
    </row>
    <row r="37" spans="1:16" ht="15.75" customHeight="1" x14ac:dyDescent="0.35">
      <c r="A37" s="24"/>
      <c r="B37" s="11" t="s">
        <v>25</v>
      </c>
      <c r="C37" s="11" t="s">
        <v>28</v>
      </c>
      <c r="D37" s="11" t="s">
        <v>27</v>
      </c>
      <c r="E37" s="11" t="s">
        <v>23</v>
      </c>
      <c r="F37" s="12">
        <v>1</v>
      </c>
      <c r="G37" s="11" t="s">
        <v>28</v>
      </c>
      <c r="H37" s="12">
        <v>1</v>
      </c>
      <c r="I37" s="12">
        <v>0</v>
      </c>
      <c r="J37" s="12">
        <v>1</v>
      </c>
      <c r="K37" s="6">
        <f t="shared" si="1"/>
        <v>1</v>
      </c>
      <c r="L37" s="12" t="s">
        <v>66</v>
      </c>
      <c r="M37" s="12">
        <v>0.5</v>
      </c>
      <c r="N37" s="5">
        <f t="shared" si="5"/>
        <v>0.66666666666666663</v>
      </c>
      <c r="O37" s="19"/>
      <c r="P37" s="16"/>
    </row>
    <row r="38" spans="1:16" ht="15.75" customHeight="1" x14ac:dyDescent="0.35">
      <c r="A38" s="25"/>
      <c r="B38" s="11" t="s">
        <v>29</v>
      </c>
      <c r="C38" s="11" t="s">
        <v>41</v>
      </c>
      <c r="D38" s="11" t="s">
        <v>31</v>
      </c>
      <c r="E38" s="11" t="s">
        <v>34</v>
      </c>
      <c r="F38" s="12">
        <v>0</v>
      </c>
      <c r="G38" s="13"/>
      <c r="H38" s="12">
        <v>0</v>
      </c>
      <c r="I38" s="12">
        <v>0</v>
      </c>
      <c r="J38" s="12">
        <v>1</v>
      </c>
      <c r="K38" s="6">
        <f t="shared" si="1"/>
        <v>0.33333333333333331</v>
      </c>
      <c r="L38" s="12" t="s">
        <v>67</v>
      </c>
      <c r="M38" s="12">
        <v>0</v>
      </c>
      <c r="N38" s="5">
        <f t="shared" si="5"/>
        <v>0.1111111111111111</v>
      </c>
      <c r="O38" s="19"/>
      <c r="P38" s="16"/>
    </row>
    <row r="39" spans="1:16" ht="15.75" customHeight="1" x14ac:dyDescent="0.35">
      <c r="A39" s="23" t="s">
        <v>52</v>
      </c>
      <c r="B39" s="11" t="s">
        <v>20</v>
      </c>
      <c r="C39" s="11" t="s">
        <v>21</v>
      </c>
      <c r="D39" s="11" t="s">
        <v>22</v>
      </c>
      <c r="E39" s="11" t="s">
        <v>34</v>
      </c>
      <c r="F39" s="12">
        <v>0</v>
      </c>
      <c r="G39" s="13"/>
      <c r="H39" s="12">
        <v>0</v>
      </c>
      <c r="I39" s="12">
        <v>0</v>
      </c>
      <c r="J39" s="12">
        <v>1</v>
      </c>
      <c r="K39" s="6">
        <f t="shared" si="1"/>
        <v>0.33333333333333331</v>
      </c>
      <c r="L39" s="12" t="s">
        <v>67</v>
      </c>
      <c r="M39" s="12">
        <v>0</v>
      </c>
      <c r="N39" s="5">
        <f t="shared" si="5"/>
        <v>0.1111111111111111</v>
      </c>
      <c r="O39" s="19">
        <f t="shared" si="7"/>
        <v>0.1851851851851852</v>
      </c>
      <c r="P39" s="16" t="s">
        <v>71</v>
      </c>
    </row>
    <row r="40" spans="1:16" ht="15.75" customHeight="1" x14ac:dyDescent="0.35">
      <c r="A40" s="24"/>
      <c r="B40" s="11" t="s">
        <v>25</v>
      </c>
      <c r="C40" s="11" t="s">
        <v>28</v>
      </c>
      <c r="D40" s="11" t="s">
        <v>27</v>
      </c>
      <c r="E40" s="11" t="s">
        <v>34</v>
      </c>
      <c r="F40" s="12">
        <v>0</v>
      </c>
      <c r="G40" s="13"/>
      <c r="H40" s="12">
        <v>0</v>
      </c>
      <c r="I40" s="12">
        <v>0</v>
      </c>
      <c r="J40" s="12">
        <v>1</v>
      </c>
      <c r="K40" s="6">
        <f t="shared" si="1"/>
        <v>0.33333333333333331</v>
      </c>
      <c r="L40" s="12" t="s">
        <v>67</v>
      </c>
      <c r="M40" s="12">
        <v>0</v>
      </c>
      <c r="N40" s="5">
        <f t="shared" si="5"/>
        <v>0.1111111111111111</v>
      </c>
      <c r="O40" s="19"/>
      <c r="P40" s="16"/>
    </row>
    <row r="41" spans="1:16" ht="15.75" customHeight="1" x14ac:dyDescent="0.35">
      <c r="A41" s="25"/>
      <c r="B41" s="11" t="s">
        <v>29</v>
      </c>
      <c r="C41" s="11" t="s">
        <v>45</v>
      </c>
      <c r="D41" s="11" t="s">
        <v>31</v>
      </c>
      <c r="E41" s="11" t="s">
        <v>23</v>
      </c>
      <c r="F41" s="12">
        <v>1</v>
      </c>
      <c r="G41" s="11" t="s">
        <v>45</v>
      </c>
      <c r="H41" s="12">
        <v>1</v>
      </c>
      <c r="I41" s="12">
        <v>0</v>
      </c>
      <c r="J41" s="12">
        <v>1</v>
      </c>
      <c r="K41" s="6">
        <f t="shared" si="1"/>
        <v>1</v>
      </c>
      <c r="L41" s="12" t="s">
        <v>68</v>
      </c>
      <c r="M41" s="12">
        <v>0</v>
      </c>
      <c r="N41" s="5">
        <f t="shared" si="5"/>
        <v>0.33333333333333331</v>
      </c>
      <c r="O41" s="19"/>
      <c r="P41" s="16"/>
    </row>
    <row r="42" spans="1:16" ht="15.75" customHeight="1" x14ac:dyDescent="0.35">
      <c r="A42" s="23" t="s">
        <v>53</v>
      </c>
      <c r="B42" s="11" t="s">
        <v>20</v>
      </c>
      <c r="C42" s="11" t="s">
        <v>54</v>
      </c>
      <c r="D42" s="11" t="s">
        <v>22</v>
      </c>
      <c r="E42" s="11" t="s">
        <v>34</v>
      </c>
      <c r="F42" s="12">
        <v>0</v>
      </c>
      <c r="G42" s="13"/>
      <c r="H42" s="12">
        <v>0</v>
      </c>
      <c r="I42" s="12">
        <v>0</v>
      </c>
      <c r="J42" s="12">
        <v>1</v>
      </c>
      <c r="K42" s="6">
        <f t="shared" si="1"/>
        <v>0.33333333333333331</v>
      </c>
      <c r="L42" s="12" t="s">
        <v>67</v>
      </c>
      <c r="M42" s="12">
        <v>0</v>
      </c>
      <c r="N42" s="5">
        <f t="shared" si="5"/>
        <v>0.1111111111111111</v>
      </c>
      <c r="O42" s="19">
        <f t="shared" si="7"/>
        <v>0.1111111111111111</v>
      </c>
      <c r="P42" s="16" t="s">
        <v>71</v>
      </c>
    </row>
    <row r="43" spans="1:16" ht="15.75" customHeight="1" x14ac:dyDescent="0.35">
      <c r="A43" s="24"/>
      <c r="B43" s="11" t="s">
        <v>25</v>
      </c>
      <c r="C43" s="11" t="s">
        <v>28</v>
      </c>
      <c r="D43" s="11" t="s">
        <v>27</v>
      </c>
      <c r="E43" s="11" t="s">
        <v>34</v>
      </c>
      <c r="F43" s="12">
        <v>0</v>
      </c>
      <c r="G43" s="13"/>
      <c r="H43" s="12">
        <v>0</v>
      </c>
      <c r="I43" s="12">
        <v>0</v>
      </c>
      <c r="J43" s="12">
        <v>1</v>
      </c>
      <c r="K43" s="6">
        <f t="shared" si="1"/>
        <v>0.33333333333333331</v>
      </c>
      <c r="L43" s="12" t="s">
        <v>67</v>
      </c>
      <c r="M43" s="12">
        <v>0</v>
      </c>
      <c r="N43" s="5">
        <f t="shared" si="5"/>
        <v>0.1111111111111111</v>
      </c>
      <c r="O43" s="19"/>
      <c r="P43" s="16"/>
    </row>
    <row r="44" spans="1:16" ht="15.75" customHeight="1" x14ac:dyDescent="0.35">
      <c r="A44" s="25"/>
      <c r="B44" s="11" t="s">
        <v>29</v>
      </c>
      <c r="C44" s="11" t="s">
        <v>45</v>
      </c>
      <c r="D44" s="11" t="s">
        <v>31</v>
      </c>
      <c r="E44" s="11" t="s">
        <v>34</v>
      </c>
      <c r="F44" s="12">
        <v>0</v>
      </c>
      <c r="G44" s="13"/>
      <c r="H44" s="12">
        <v>0</v>
      </c>
      <c r="I44" s="12">
        <v>0</v>
      </c>
      <c r="J44" s="12">
        <v>1</v>
      </c>
      <c r="K44" s="6">
        <f t="shared" si="1"/>
        <v>0.33333333333333331</v>
      </c>
      <c r="L44" s="12" t="s">
        <v>67</v>
      </c>
      <c r="M44" s="12">
        <v>0</v>
      </c>
      <c r="N44" s="5">
        <f t="shared" si="5"/>
        <v>0.1111111111111111</v>
      </c>
      <c r="O44" s="19"/>
      <c r="P44" s="16"/>
    </row>
    <row r="45" spans="1:16" ht="15.75" customHeight="1" x14ac:dyDescent="0.35">
      <c r="A45" s="23" t="s">
        <v>55</v>
      </c>
      <c r="B45" s="11" t="s">
        <v>20</v>
      </c>
      <c r="C45" s="11" t="s">
        <v>56</v>
      </c>
      <c r="D45" s="11" t="s">
        <v>22</v>
      </c>
      <c r="E45" s="11" t="s">
        <v>34</v>
      </c>
      <c r="F45" s="12">
        <v>0</v>
      </c>
      <c r="G45" s="13"/>
      <c r="H45" s="12">
        <v>0</v>
      </c>
      <c r="I45" s="12">
        <v>0</v>
      </c>
      <c r="J45" s="12">
        <v>1</v>
      </c>
      <c r="K45" s="6">
        <f t="shared" si="1"/>
        <v>0.33333333333333331</v>
      </c>
      <c r="L45" s="12" t="s">
        <v>67</v>
      </c>
      <c r="M45" s="12">
        <v>0</v>
      </c>
      <c r="N45" s="5">
        <f t="shared" si="5"/>
        <v>0.1111111111111111</v>
      </c>
      <c r="O45" s="19">
        <f t="shared" si="7"/>
        <v>0.1851851851851852</v>
      </c>
      <c r="P45" s="16" t="s">
        <v>71</v>
      </c>
    </row>
    <row r="46" spans="1:16" ht="15.75" customHeight="1" x14ac:dyDescent="0.35">
      <c r="A46" s="24"/>
      <c r="B46" s="11" t="s">
        <v>25</v>
      </c>
      <c r="C46" s="11" t="s">
        <v>28</v>
      </c>
      <c r="D46" s="11" t="s">
        <v>27</v>
      </c>
      <c r="E46" s="11" t="s">
        <v>34</v>
      </c>
      <c r="F46" s="12">
        <v>0</v>
      </c>
      <c r="G46" s="13"/>
      <c r="H46" s="12">
        <v>0</v>
      </c>
      <c r="I46" s="12">
        <v>0</v>
      </c>
      <c r="J46" s="12">
        <v>1</v>
      </c>
      <c r="K46" s="6">
        <f t="shared" si="1"/>
        <v>0.33333333333333331</v>
      </c>
      <c r="L46" s="12" t="s">
        <v>67</v>
      </c>
      <c r="M46" s="12">
        <v>0</v>
      </c>
      <c r="N46" s="5">
        <f t="shared" si="5"/>
        <v>0.1111111111111111</v>
      </c>
      <c r="O46" s="19"/>
      <c r="P46" s="16"/>
    </row>
    <row r="47" spans="1:16" ht="15.75" customHeight="1" x14ac:dyDescent="0.35">
      <c r="A47" s="26"/>
      <c r="B47" s="11" t="s">
        <v>29</v>
      </c>
      <c r="C47" s="11" t="s">
        <v>41</v>
      </c>
      <c r="D47" s="11" t="s">
        <v>31</v>
      </c>
      <c r="E47" s="11" t="s">
        <v>23</v>
      </c>
      <c r="F47" s="12">
        <v>1</v>
      </c>
      <c r="G47" s="11" t="s">
        <v>41</v>
      </c>
      <c r="H47" s="12">
        <v>1</v>
      </c>
      <c r="I47" s="12">
        <v>0</v>
      </c>
      <c r="J47" s="12">
        <v>1</v>
      </c>
      <c r="K47" s="6">
        <f t="shared" si="1"/>
        <v>1</v>
      </c>
      <c r="L47" s="12" t="s">
        <v>68</v>
      </c>
      <c r="M47" s="12">
        <v>0</v>
      </c>
      <c r="N47" s="5">
        <f t="shared" si="5"/>
        <v>0.33333333333333331</v>
      </c>
      <c r="O47" s="19"/>
      <c r="P47" s="16"/>
    </row>
    <row r="48" spans="1:16" ht="15.75" customHeight="1" x14ac:dyDescent="0.35">
      <c r="A48" s="20" t="s">
        <v>57</v>
      </c>
      <c r="B48" s="11" t="s">
        <v>20</v>
      </c>
      <c r="C48" s="11" t="s">
        <v>24</v>
      </c>
      <c r="D48" s="11" t="s">
        <v>22</v>
      </c>
      <c r="E48" s="11" t="s">
        <v>34</v>
      </c>
      <c r="F48" s="12">
        <v>0</v>
      </c>
      <c r="G48" s="13"/>
      <c r="H48" s="12">
        <v>0</v>
      </c>
      <c r="I48" s="12">
        <v>0</v>
      </c>
      <c r="J48" s="12">
        <v>1</v>
      </c>
      <c r="K48" s="6">
        <f t="shared" si="1"/>
        <v>0.33333333333333331</v>
      </c>
      <c r="L48" s="12" t="s">
        <v>67</v>
      </c>
      <c r="M48" s="12">
        <v>0</v>
      </c>
      <c r="N48" s="5">
        <f t="shared" si="5"/>
        <v>0.1111111111111111</v>
      </c>
      <c r="O48" s="19">
        <f t="shared" si="7"/>
        <v>0.29629629629629628</v>
      </c>
      <c r="P48" s="16" t="s">
        <v>71</v>
      </c>
    </row>
    <row r="49" spans="1:16" ht="15.75" customHeight="1" x14ac:dyDescent="0.35">
      <c r="A49" s="21"/>
      <c r="B49" s="11" t="s">
        <v>25</v>
      </c>
      <c r="C49" s="11" t="s">
        <v>26</v>
      </c>
      <c r="D49" s="11" t="s">
        <v>27</v>
      </c>
      <c r="E49" s="11" t="s">
        <v>34</v>
      </c>
      <c r="F49" s="12">
        <v>0</v>
      </c>
      <c r="G49" s="13"/>
      <c r="H49" s="12">
        <v>0</v>
      </c>
      <c r="I49" s="12">
        <v>0</v>
      </c>
      <c r="J49" s="12">
        <v>1</v>
      </c>
      <c r="K49" s="6">
        <f t="shared" si="1"/>
        <v>0.33333333333333331</v>
      </c>
      <c r="L49" s="12" t="s">
        <v>67</v>
      </c>
      <c r="M49" s="12">
        <v>0</v>
      </c>
      <c r="N49" s="5">
        <f t="shared" si="5"/>
        <v>0.1111111111111111</v>
      </c>
      <c r="O49" s="19"/>
      <c r="P49" s="16"/>
    </row>
    <row r="50" spans="1:16" ht="15.75" customHeight="1" x14ac:dyDescent="0.35">
      <c r="A50" s="22"/>
      <c r="B50" s="11" t="s">
        <v>29</v>
      </c>
      <c r="C50" s="11" t="s">
        <v>30</v>
      </c>
      <c r="D50" s="11" t="s">
        <v>31</v>
      </c>
      <c r="E50" s="11" t="s">
        <v>23</v>
      </c>
      <c r="F50" s="12">
        <v>1</v>
      </c>
      <c r="G50" s="11" t="s">
        <v>30</v>
      </c>
      <c r="H50" s="12">
        <v>1</v>
      </c>
      <c r="I50" s="12">
        <v>0</v>
      </c>
      <c r="J50" s="12">
        <v>1</v>
      </c>
      <c r="K50" s="6">
        <f t="shared" si="1"/>
        <v>1</v>
      </c>
      <c r="L50" s="12" t="s">
        <v>66</v>
      </c>
      <c r="M50" s="12">
        <v>0.5</v>
      </c>
      <c r="N50" s="5">
        <f t="shared" si="5"/>
        <v>0.66666666666666663</v>
      </c>
      <c r="O50" s="19"/>
      <c r="P50" s="16"/>
    </row>
    <row r="51" spans="1:16" ht="15.75" customHeight="1" x14ac:dyDescent="0.35">
      <c r="A51" s="23" t="s">
        <v>58</v>
      </c>
      <c r="B51" s="11" t="s">
        <v>20</v>
      </c>
      <c r="C51" s="11" t="s">
        <v>59</v>
      </c>
      <c r="D51" s="11" t="s">
        <v>22</v>
      </c>
      <c r="E51" s="11" t="s">
        <v>34</v>
      </c>
      <c r="F51" s="12">
        <v>0</v>
      </c>
      <c r="G51" s="13"/>
      <c r="H51" s="12">
        <v>0</v>
      </c>
      <c r="I51" s="12">
        <v>0</v>
      </c>
      <c r="J51" s="12">
        <v>1</v>
      </c>
      <c r="K51" s="6">
        <f t="shared" si="1"/>
        <v>0.33333333333333331</v>
      </c>
      <c r="L51" s="12" t="s">
        <v>67</v>
      </c>
      <c r="M51" s="12">
        <v>0</v>
      </c>
      <c r="N51" s="5">
        <f t="shared" si="5"/>
        <v>0.1111111111111111</v>
      </c>
      <c r="O51" s="19">
        <f t="shared" si="7"/>
        <v>0.14814814814814814</v>
      </c>
      <c r="P51" s="16" t="s">
        <v>71</v>
      </c>
    </row>
    <row r="52" spans="1:16" ht="15.75" customHeight="1" x14ac:dyDescent="0.35">
      <c r="A52" s="24"/>
      <c r="B52" s="11" t="s">
        <v>25</v>
      </c>
      <c r="C52" s="11" t="s">
        <v>26</v>
      </c>
      <c r="D52" s="11" t="s">
        <v>27</v>
      </c>
      <c r="E52" s="11" t="s">
        <v>34</v>
      </c>
      <c r="F52" s="12">
        <v>0</v>
      </c>
      <c r="G52" s="13"/>
      <c r="H52" s="12">
        <v>0</v>
      </c>
      <c r="I52" s="12">
        <v>0</v>
      </c>
      <c r="J52" s="12">
        <v>1</v>
      </c>
      <c r="K52" s="6">
        <f t="shared" si="1"/>
        <v>0.33333333333333331</v>
      </c>
      <c r="L52" s="12" t="s">
        <v>67</v>
      </c>
      <c r="M52" s="12">
        <v>0</v>
      </c>
      <c r="N52" s="5">
        <f t="shared" si="5"/>
        <v>0.1111111111111111</v>
      </c>
      <c r="O52" s="19"/>
      <c r="P52" s="16"/>
    </row>
    <row r="53" spans="1:16" ht="15.75" customHeight="1" x14ac:dyDescent="0.35">
      <c r="A53" s="25"/>
      <c r="B53" s="11" t="s">
        <v>29</v>
      </c>
      <c r="C53" s="11" t="s">
        <v>30</v>
      </c>
      <c r="D53" s="11" t="s">
        <v>31</v>
      </c>
      <c r="E53" s="11" t="s">
        <v>23</v>
      </c>
      <c r="F53" s="12">
        <v>0</v>
      </c>
      <c r="G53" s="11" t="s">
        <v>60</v>
      </c>
      <c r="H53" s="12">
        <v>1</v>
      </c>
      <c r="I53" s="12">
        <v>0</v>
      </c>
      <c r="J53" s="12">
        <v>1</v>
      </c>
      <c r="K53" s="6">
        <f t="shared" si="1"/>
        <v>0.66666666666666663</v>
      </c>
      <c r="L53" s="12" t="s">
        <v>68</v>
      </c>
      <c r="M53" s="12">
        <v>0</v>
      </c>
      <c r="N53" s="5">
        <f t="shared" si="5"/>
        <v>0.22222222222222221</v>
      </c>
      <c r="O53" s="19"/>
      <c r="P53" s="16"/>
    </row>
    <row r="54" spans="1:16" ht="15.75" customHeight="1" x14ac:dyDescent="0.35">
      <c r="A54" s="23" t="s">
        <v>61</v>
      </c>
      <c r="B54" s="11" t="s">
        <v>20</v>
      </c>
      <c r="C54" s="11" t="s">
        <v>50</v>
      </c>
      <c r="D54" s="11" t="s">
        <v>22</v>
      </c>
      <c r="E54" s="11" t="s">
        <v>23</v>
      </c>
      <c r="F54" s="12">
        <v>1</v>
      </c>
      <c r="G54" s="11" t="s">
        <v>62</v>
      </c>
      <c r="H54" s="12">
        <v>1</v>
      </c>
      <c r="I54" s="12">
        <v>0</v>
      </c>
      <c r="J54" s="12">
        <v>1</v>
      </c>
      <c r="K54" s="6">
        <f t="shared" si="1"/>
        <v>1</v>
      </c>
      <c r="L54" s="12" t="s">
        <v>65</v>
      </c>
      <c r="M54" s="12">
        <v>1</v>
      </c>
      <c r="N54" s="5">
        <f t="shared" si="5"/>
        <v>1</v>
      </c>
      <c r="O54" s="19">
        <f t="shared" si="7"/>
        <v>0.70370370370370372</v>
      </c>
      <c r="P54" s="17" t="s">
        <v>69</v>
      </c>
    </row>
    <row r="55" spans="1:16" ht="15.75" customHeight="1" x14ac:dyDescent="0.35">
      <c r="A55" s="24"/>
      <c r="B55" s="11" t="s">
        <v>25</v>
      </c>
      <c r="C55" s="11" t="s">
        <v>26</v>
      </c>
      <c r="D55" s="11" t="s">
        <v>27</v>
      </c>
      <c r="E55" s="11" t="s">
        <v>34</v>
      </c>
      <c r="F55" s="12">
        <v>0</v>
      </c>
      <c r="G55" s="13"/>
      <c r="H55" s="12">
        <v>0</v>
      </c>
      <c r="I55" s="12">
        <v>0</v>
      </c>
      <c r="J55" s="12">
        <v>1</v>
      </c>
      <c r="K55" s="6">
        <f t="shared" si="1"/>
        <v>0.33333333333333331</v>
      </c>
      <c r="L55" s="12" t="s">
        <v>67</v>
      </c>
      <c r="M55" s="12">
        <v>0</v>
      </c>
      <c r="N55" s="5">
        <f t="shared" si="5"/>
        <v>0.1111111111111111</v>
      </c>
      <c r="O55" s="19"/>
      <c r="P55" s="17"/>
    </row>
    <row r="56" spans="1:16" ht="15.75" customHeight="1" x14ac:dyDescent="0.35">
      <c r="A56" s="25"/>
      <c r="B56" s="11" t="s">
        <v>29</v>
      </c>
      <c r="C56" s="11" t="s">
        <v>30</v>
      </c>
      <c r="D56" s="11" t="s">
        <v>31</v>
      </c>
      <c r="E56" s="11" t="s">
        <v>23</v>
      </c>
      <c r="F56" s="12">
        <v>1</v>
      </c>
      <c r="G56" s="11" t="s">
        <v>30</v>
      </c>
      <c r="H56" s="12">
        <v>1</v>
      </c>
      <c r="I56" s="12">
        <v>0</v>
      </c>
      <c r="J56" s="12">
        <v>1</v>
      </c>
      <c r="K56" s="6">
        <f t="shared" si="1"/>
        <v>1</v>
      </c>
      <c r="L56" s="12" t="s">
        <v>65</v>
      </c>
      <c r="M56" s="12">
        <v>1</v>
      </c>
      <c r="N56" s="5">
        <f t="shared" si="5"/>
        <v>1</v>
      </c>
      <c r="O56" s="19"/>
      <c r="P56" s="17"/>
    </row>
    <row r="57" spans="1:16" ht="15.75" customHeight="1" x14ac:dyDescent="0.35">
      <c r="A57" s="23" t="s">
        <v>63</v>
      </c>
      <c r="B57" s="11" t="s">
        <v>20</v>
      </c>
      <c r="C57" s="11" t="s">
        <v>21</v>
      </c>
      <c r="D57" s="11" t="s">
        <v>22</v>
      </c>
      <c r="E57" s="11" t="s">
        <v>34</v>
      </c>
      <c r="F57" s="12">
        <v>0</v>
      </c>
      <c r="G57" s="13"/>
      <c r="H57" s="12">
        <v>0</v>
      </c>
      <c r="I57" s="12">
        <v>0</v>
      </c>
      <c r="J57" s="12">
        <v>1</v>
      </c>
      <c r="K57" s="6">
        <f t="shared" si="1"/>
        <v>0.33333333333333331</v>
      </c>
      <c r="L57" s="12" t="s">
        <v>67</v>
      </c>
      <c r="M57" s="12">
        <v>0</v>
      </c>
      <c r="N57" s="5">
        <f t="shared" si="5"/>
        <v>0.1111111111111111</v>
      </c>
      <c r="O57" s="19">
        <f t="shared" si="7"/>
        <v>0.1111111111111111</v>
      </c>
      <c r="P57" s="16" t="s">
        <v>71</v>
      </c>
    </row>
    <row r="58" spans="1:16" ht="15.75" customHeight="1" x14ac:dyDescent="0.35">
      <c r="A58" s="24"/>
      <c r="B58" s="11" t="s">
        <v>25</v>
      </c>
      <c r="C58" s="11" t="s">
        <v>26</v>
      </c>
      <c r="D58" s="11" t="s">
        <v>27</v>
      </c>
      <c r="E58" s="11" t="s">
        <v>34</v>
      </c>
      <c r="F58" s="12">
        <v>0</v>
      </c>
      <c r="G58" s="13"/>
      <c r="H58" s="12">
        <v>0</v>
      </c>
      <c r="I58" s="12">
        <v>0</v>
      </c>
      <c r="J58" s="12">
        <v>1</v>
      </c>
      <c r="K58" s="6">
        <f t="shared" si="1"/>
        <v>0.33333333333333331</v>
      </c>
      <c r="L58" s="12" t="s">
        <v>67</v>
      </c>
      <c r="M58" s="12">
        <v>0</v>
      </c>
      <c r="N58" s="5">
        <f t="shared" si="5"/>
        <v>0.1111111111111111</v>
      </c>
      <c r="O58" s="19"/>
      <c r="P58" s="16"/>
    </row>
    <row r="59" spans="1:16" ht="15.75" customHeight="1" x14ac:dyDescent="0.35">
      <c r="A59" s="25"/>
      <c r="B59" s="11" t="s">
        <v>29</v>
      </c>
      <c r="C59" s="11" t="s">
        <v>41</v>
      </c>
      <c r="D59" s="11" t="s">
        <v>31</v>
      </c>
      <c r="E59" s="11" t="s">
        <v>34</v>
      </c>
      <c r="F59" s="12">
        <v>0</v>
      </c>
      <c r="G59" s="13"/>
      <c r="H59" s="12">
        <v>0</v>
      </c>
      <c r="I59" s="12">
        <v>0</v>
      </c>
      <c r="J59" s="12">
        <v>1</v>
      </c>
      <c r="K59" s="6">
        <f t="shared" si="1"/>
        <v>0.33333333333333331</v>
      </c>
      <c r="L59" s="12" t="s">
        <v>67</v>
      </c>
      <c r="M59" s="12">
        <v>0</v>
      </c>
      <c r="N59" s="5">
        <f t="shared" si="5"/>
        <v>0.1111111111111111</v>
      </c>
      <c r="O59" s="19"/>
      <c r="P59" s="16"/>
    </row>
    <row r="60" spans="1:16" ht="15.75" customHeight="1" x14ac:dyDescent="0.35">
      <c r="A60" s="23" t="s">
        <v>64</v>
      </c>
      <c r="B60" s="11" t="s">
        <v>20</v>
      </c>
      <c r="C60" s="11" t="s">
        <v>54</v>
      </c>
      <c r="D60" s="11" t="s">
        <v>22</v>
      </c>
      <c r="E60" s="11" t="s">
        <v>34</v>
      </c>
      <c r="F60" s="12">
        <v>0</v>
      </c>
      <c r="G60" s="13"/>
      <c r="H60" s="12">
        <v>0</v>
      </c>
      <c r="I60" s="12">
        <v>0</v>
      </c>
      <c r="J60" s="12">
        <v>1</v>
      </c>
      <c r="K60" s="6">
        <f t="shared" si="1"/>
        <v>0.33333333333333331</v>
      </c>
      <c r="L60" s="12" t="s">
        <v>67</v>
      </c>
      <c r="M60" s="12">
        <v>0</v>
      </c>
      <c r="N60" s="5">
        <f t="shared" si="5"/>
        <v>0.1111111111111111</v>
      </c>
      <c r="O60" s="19">
        <f t="shared" si="7"/>
        <v>0.1111111111111111</v>
      </c>
      <c r="P60" s="16" t="s">
        <v>71</v>
      </c>
    </row>
    <row r="61" spans="1:16" ht="15.75" customHeight="1" x14ac:dyDescent="0.35">
      <c r="A61" s="24"/>
      <c r="B61" s="11" t="s">
        <v>25</v>
      </c>
      <c r="C61" s="11" t="s">
        <v>26</v>
      </c>
      <c r="D61" s="11" t="s">
        <v>27</v>
      </c>
      <c r="E61" s="11" t="s">
        <v>34</v>
      </c>
      <c r="F61" s="12">
        <v>0</v>
      </c>
      <c r="G61" s="13"/>
      <c r="H61" s="12">
        <v>0</v>
      </c>
      <c r="I61" s="12">
        <v>0</v>
      </c>
      <c r="J61" s="12">
        <v>1</v>
      </c>
      <c r="K61" s="6">
        <f t="shared" si="1"/>
        <v>0.33333333333333331</v>
      </c>
      <c r="L61" s="12" t="s">
        <v>67</v>
      </c>
      <c r="M61" s="12">
        <v>0</v>
      </c>
      <c r="N61" s="5">
        <f t="shared" si="5"/>
        <v>0.1111111111111111</v>
      </c>
      <c r="O61" s="19"/>
      <c r="P61" s="16"/>
    </row>
    <row r="62" spans="1:16" ht="15.75" customHeight="1" x14ac:dyDescent="0.35">
      <c r="A62" s="25"/>
      <c r="B62" s="11" t="s">
        <v>29</v>
      </c>
      <c r="C62" s="11" t="s">
        <v>41</v>
      </c>
      <c r="D62" s="11" t="s">
        <v>31</v>
      </c>
      <c r="E62" s="11" t="s">
        <v>34</v>
      </c>
      <c r="F62" s="12">
        <v>0</v>
      </c>
      <c r="G62" s="13"/>
      <c r="H62" s="12">
        <v>0</v>
      </c>
      <c r="I62" s="12">
        <v>0</v>
      </c>
      <c r="J62" s="12">
        <v>1</v>
      </c>
      <c r="K62" s="6">
        <f t="shared" si="1"/>
        <v>0.33333333333333331</v>
      </c>
      <c r="L62" s="12" t="s">
        <v>67</v>
      </c>
      <c r="M62" s="12">
        <v>0</v>
      </c>
      <c r="N62" s="5">
        <f t="shared" si="5"/>
        <v>0.1111111111111111</v>
      </c>
      <c r="O62" s="19"/>
      <c r="P62" s="16"/>
    </row>
    <row r="63" spans="1:16" ht="15.75" customHeight="1" x14ac:dyDescent="0.35">
      <c r="J63" s="2">
        <f>I63</f>
        <v>0</v>
      </c>
      <c r="K63" s="7" t="s">
        <v>16</v>
      </c>
      <c r="M63" s="7" t="s">
        <v>16</v>
      </c>
      <c r="N63" s="7" t="s">
        <v>16</v>
      </c>
      <c r="O63" s="8" t="s">
        <v>17</v>
      </c>
    </row>
    <row r="64" spans="1:16" ht="15.75" customHeight="1" x14ac:dyDescent="0.35">
      <c r="F64" s="2">
        <f>SUM(F4:F62)/59</f>
        <v>0.43220338983050849</v>
      </c>
      <c r="I64" s="2">
        <f>I66</f>
        <v>0</v>
      </c>
      <c r="K64" s="15">
        <f>SUM(K4:K62)/59</f>
        <v>0.61299435028248583</v>
      </c>
      <c r="M64" s="2">
        <f>SUM(M4:M62)/59</f>
        <v>0.33050847457627119</v>
      </c>
      <c r="N64" s="2">
        <f>SUM(N4:N62)/59</f>
        <v>0.42467043314500913</v>
      </c>
      <c r="O64" s="14"/>
    </row>
    <row r="69" spans="13:13" ht="15.75" customHeight="1" x14ac:dyDescent="0.35">
      <c r="M69" s="2">
        <f>COUNTIF(M4:M62, 1)</f>
        <v>16</v>
      </c>
    </row>
  </sheetData>
  <mergeCells count="60">
    <mergeCell ref="O4:O6"/>
    <mergeCell ref="O7:O9"/>
    <mergeCell ref="O10:O12"/>
    <mergeCell ref="O13:O15"/>
    <mergeCell ref="O16:O17"/>
    <mergeCell ref="P4:P6"/>
    <mergeCell ref="P7:P9"/>
    <mergeCell ref="P10:P12"/>
    <mergeCell ref="P13:P15"/>
    <mergeCell ref="P16:P17"/>
    <mergeCell ref="A4:A6"/>
    <mergeCell ref="A7:A9"/>
    <mergeCell ref="A10:A12"/>
    <mergeCell ref="A13:A15"/>
    <mergeCell ref="A16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O51:O53"/>
    <mergeCell ref="O54:O56"/>
    <mergeCell ref="O57:O59"/>
    <mergeCell ref="O60:O62"/>
    <mergeCell ref="O33:O35"/>
    <mergeCell ref="O36:O38"/>
    <mergeCell ref="O39:O41"/>
    <mergeCell ref="O42:O44"/>
    <mergeCell ref="O45:O47"/>
    <mergeCell ref="P18:P20"/>
    <mergeCell ref="P21:P23"/>
    <mergeCell ref="P24:P26"/>
    <mergeCell ref="P27:P29"/>
    <mergeCell ref="O48:O50"/>
    <mergeCell ref="O18:O20"/>
    <mergeCell ref="O21:O23"/>
    <mergeCell ref="O24:O26"/>
    <mergeCell ref="O27:O29"/>
    <mergeCell ref="O30:O32"/>
    <mergeCell ref="P30:P32"/>
    <mergeCell ref="P33:P35"/>
    <mergeCell ref="P36:P38"/>
    <mergeCell ref="P39:P41"/>
    <mergeCell ref="P42:P44"/>
    <mergeCell ref="P60:P62"/>
    <mergeCell ref="P45:P47"/>
    <mergeCell ref="P48:P50"/>
    <mergeCell ref="P51:P53"/>
    <mergeCell ref="P54:P56"/>
    <mergeCell ref="P57:P59"/>
  </mergeCells>
  <phoneticPr fontId="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Notess</dc:creator>
  <cp:lastModifiedBy>Raphael Vagliano</cp:lastModifiedBy>
  <dcterms:created xsi:type="dcterms:W3CDTF">2019-11-21T07:54:44Z</dcterms:created>
  <dcterms:modified xsi:type="dcterms:W3CDTF">2025-06-25T19:11:38Z</dcterms:modified>
</cp:coreProperties>
</file>