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autoCompressPictures="0"/>
  <mc:AlternateContent xmlns:mc="http://schemas.openxmlformats.org/markup-compatibility/2006">
    <mc:Choice Requires="x15">
      <x15ac:absPath xmlns:x15ac="http://schemas.microsoft.com/office/spreadsheetml/2010/11/ac" url="https://d.docs.live.net/539de1bc19815481/RTI evaluation/Sri Lanka/Final SL Scoring/"/>
    </mc:Choice>
  </mc:AlternateContent>
  <xr:revisionPtr revIDLastSave="1" documentId="13_ncr:1_{47751AA0-C6D2-4BF6-9FC4-5BD8AB8D5F7B}" xr6:coauthVersionLast="47" xr6:coauthVersionMax="47" xr10:uidLastSave="{A54B4F43-D887-417C-B73D-B51D83934401}"/>
  <bookViews>
    <workbookView xWindow="-110" yWindow="-110" windowWidth="19420" windowHeight="1030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http://schemas.microsoft.com/office/mac/excel/2008/main">
      <mx:ArchID Flags="2"/>
    </ext>
  </extLst>
</workbook>
</file>

<file path=xl/calcChain.xml><?xml version="1.0" encoding="utf-8"?>
<calcChain xmlns="http://schemas.openxmlformats.org/spreadsheetml/2006/main">
  <c r="O64" i="1" l="1"/>
  <c r="O67" i="1"/>
  <c r="P67" i="1" s="1"/>
  <c r="P55" i="1"/>
  <c r="O58" i="1"/>
  <c r="P58" i="1" s="1"/>
  <c r="O59" i="1"/>
  <c r="O61" i="1"/>
  <c r="O62" i="1"/>
  <c r="O55" i="1"/>
  <c r="P13" i="1"/>
  <c r="L130" i="1"/>
  <c r="P121" i="1"/>
  <c r="P82" i="1"/>
  <c r="P73" i="1"/>
  <c r="P64" i="1"/>
  <c r="P25" i="1"/>
  <c r="P4" i="1"/>
  <c r="N13" i="1"/>
  <c r="N14" i="1"/>
  <c r="N16" i="1"/>
  <c r="N17" i="1"/>
  <c r="O17" i="1" s="1"/>
  <c r="N19" i="1"/>
  <c r="N20" i="1"/>
  <c r="N22" i="1"/>
  <c r="N23" i="1"/>
  <c r="N25" i="1"/>
  <c r="N26" i="1"/>
  <c r="N28" i="1"/>
  <c r="N29" i="1"/>
  <c r="N31" i="1"/>
  <c r="N32" i="1"/>
  <c r="N34" i="1"/>
  <c r="N35" i="1"/>
  <c r="N37" i="1"/>
  <c r="N38" i="1"/>
  <c r="N40" i="1"/>
  <c r="N41" i="1"/>
  <c r="O41" i="1" s="1"/>
  <c r="P40" i="1" s="1"/>
  <c r="N43" i="1"/>
  <c r="N44" i="1"/>
  <c r="N46" i="1"/>
  <c r="N47" i="1"/>
  <c r="N49" i="1"/>
  <c r="N50" i="1"/>
  <c r="N52" i="1"/>
  <c r="N53" i="1"/>
  <c r="N55" i="1"/>
  <c r="N58" i="1"/>
  <c r="N59" i="1"/>
  <c r="N61" i="1"/>
  <c r="N62" i="1"/>
  <c r="N64" i="1"/>
  <c r="N67" i="1"/>
  <c r="N70" i="1"/>
  <c r="N73" i="1"/>
  <c r="O73" i="1" s="1"/>
  <c r="N74" i="1"/>
  <c r="N76" i="1"/>
  <c r="O76" i="1" s="1"/>
  <c r="N77" i="1"/>
  <c r="N79" i="1"/>
  <c r="N82" i="1"/>
  <c r="N85" i="1"/>
  <c r="N86" i="1"/>
  <c r="N87" i="1"/>
  <c r="N88" i="1"/>
  <c r="N91" i="1"/>
  <c r="N92" i="1"/>
  <c r="O92" i="1" s="1"/>
  <c r="N94" i="1"/>
  <c r="N95" i="1"/>
  <c r="N97" i="1"/>
  <c r="N98" i="1"/>
  <c r="N100" i="1"/>
  <c r="N101" i="1"/>
  <c r="N103" i="1"/>
  <c r="N104" i="1"/>
  <c r="N106" i="1"/>
  <c r="N107" i="1"/>
  <c r="N109" i="1"/>
  <c r="N110" i="1"/>
  <c r="N112" i="1"/>
  <c r="N113" i="1"/>
  <c r="N115" i="1"/>
  <c r="N116" i="1"/>
  <c r="N118" i="1"/>
  <c r="N119" i="1"/>
  <c r="N121" i="1"/>
  <c r="O121" i="1" s="1"/>
  <c r="N7" i="1"/>
  <c r="N8" i="1"/>
  <c r="N9" i="1"/>
  <c r="N10" i="1"/>
  <c r="N11" i="1"/>
  <c r="N12" i="1"/>
  <c r="O12" i="1" s="1"/>
  <c r="N5" i="1"/>
  <c r="N4" i="1"/>
  <c r="O74" i="1"/>
  <c r="O82" i="1"/>
  <c r="O87" i="1"/>
  <c r="O88" i="1"/>
  <c r="P88" i="1" s="1"/>
  <c r="O106" i="1"/>
  <c r="O119" i="1"/>
  <c r="K109" i="1"/>
  <c r="K110" i="1"/>
  <c r="O110" i="1" s="1"/>
  <c r="K112" i="1"/>
  <c r="O112" i="1" s="1"/>
  <c r="K113" i="1"/>
  <c r="K115" i="1"/>
  <c r="O115" i="1" s="1"/>
  <c r="K116" i="1"/>
  <c r="K118" i="1"/>
  <c r="O118" i="1" s="1"/>
  <c r="K119" i="1"/>
  <c r="K121" i="1"/>
  <c r="K88" i="1"/>
  <c r="K91" i="1"/>
  <c r="O91" i="1" s="1"/>
  <c r="P91" i="1" s="1"/>
  <c r="K92" i="1"/>
  <c r="K94" i="1"/>
  <c r="O94" i="1" s="1"/>
  <c r="K95" i="1"/>
  <c r="O95" i="1" s="1"/>
  <c r="K97" i="1"/>
  <c r="K98" i="1"/>
  <c r="O98" i="1" s="1"/>
  <c r="K100" i="1"/>
  <c r="K101" i="1"/>
  <c r="K103" i="1"/>
  <c r="O103" i="1" s="1"/>
  <c r="K104" i="1"/>
  <c r="O104" i="1" s="1"/>
  <c r="K106" i="1"/>
  <c r="K107" i="1"/>
  <c r="O107" i="1" s="1"/>
  <c r="P106" i="1" s="1"/>
  <c r="K82" i="1"/>
  <c r="K85" i="1"/>
  <c r="O85" i="1" s="1"/>
  <c r="K86" i="1"/>
  <c r="O86" i="1" s="1"/>
  <c r="K73" i="1"/>
  <c r="K74" i="1"/>
  <c r="K76" i="1"/>
  <c r="K77" i="1"/>
  <c r="O77" i="1" s="1"/>
  <c r="P76" i="1" s="1"/>
  <c r="K79" i="1"/>
  <c r="O79" i="1" s="1"/>
  <c r="P79" i="1" s="1"/>
  <c r="K58" i="1"/>
  <c r="K59" i="1"/>
  <c r="K61" i="1"/>
  <c r="K62" i="1"/>
  <c r="K64" i="1"/>
  <c r="K67" i="1"/>
  <c r="K19" i="1"/>
  <c r="O19" i="1"/>
  <c r="K22" i="1"/>
  <c r="O22" i="1"/>
  <c r="P22" i="1" s="1"/>
  <c r="K23" i="1"/>
  <c r="O23" i="1"/>
  <c r="K26" i="1"/>
  <c r="O26" i="1"/>
  <c r="K20" i="1"/>
  <c r="K25" i="1"/>
  <c r="O25" i="1"/>
  <c r="K28" i="1"/>
  <c r="O28" i="1" s="1"/>
  <c r="K29" i="1"/>
  <c r="K35" i="1"/>
  <c r="O35" i="1"/>
  <c r="K31" i="1"/>
  <c r="O31" i="1"/>
  <c r="P31" i="1" s="1"/>
  <c r="K32" i="1"/>
  <c r="O32" i="1"/>
  <c r="K34" i="1"/>
  <c r="O34" i="1" s="1"/>
  <c r="P34" i="1" s="1"/>
  <c r="K38" i="1"/>
  <c r="O38" i="1"/>
  <c r="K37" i="1"/>
  <c r="O37" i="1" s="1"/>
  <c r="P37" i="1" s="1"/>
  <c r="K40" i="1"/>
  <c r="O40" i="1"/>
  <c r="K41" i="1"/>
  <c r="K43" i="1"/>
  <c r="O43" i="1" s="1"/>
  <c r="K44" i="1"/>
  <c r="O44" i="1" s="1"/>
  <c r="K46" i="1"/>
  <c r="O46" i="1" s="1"/>
  <c r="K47" i="1"/>
  <c r="O47" i="1" s="1"/>
  <c r="K52" i="1"/>
  <c r="K53" i="1"/>
  <c r="O53" i="1" s="1"/>
  <c r="K49" i="1"/>
  <c r="O49" i="1"/>
  <c r="K50" i="1"/>
  <c r="O50" i="1"/>
  <c r="K55" i="1"/>
  <c r="K70" i="1"/>
  <c r="O70" i="1" s="1"/>
  <c r="P70" i="1" s="1"/>
  <c r="K16" i="1"/>
  <c r="O16" i="1" s="1"/>
  <c r="P16" i="1" s="1"/>
  <c r="K17" i="1"/>
  <c r="K13" i="1"/>
  <c r="O13" i="1" s="1"/>
  <c r="K14" i="1"/>
  <c r="O14" i="1" s="1"/>
  <c r="K10" i="1"/>
  <c r="O10" i="1" s="1"/>
  <c r="K11" i="1"/>
  <c r="O11" i="1" s="1"/>
  <c r="K12" i="1"/>
  <c r="K7" i="1"/>
  <c r="K8" i="1"/>
  <c r="O8" i="1" s="1"/>
  <c r="K9" i="1"/>
  <c r="K4" i="1"/>
  <c r="O4" i="1"/>
  <c r="K5" i="1"/>
  <c r="O5" i="1"/>
  <c r="P61" i="1" l="1"/>
  <c r="P118" i="1"/>
  <c r="O116" i="1"/>
  <c r="O113" i="1"/>
  <c r="P112" i="1"/>
  <c r="O109" i="1"/>
  <c r="P109" i="1" s="1"/>
  <c r="P103" i="1"/>
  <c r="O101" i="1"/>
  <c r="O100" i="1"/>
  <c r="O97" i="1"/>
  <c r="P97" i="1" s="1"/>
  <c r="P94" i="1"/>
  <c r="P85" i="1"/>
  <c r="O52" i="1"/>
  <c r="P52" i="1" s="1"/>
  <c r="P49" i="1"/>
  <c r="P46" i="1"/>
  <c r="P43" i="1"/>
  <c r="O29" i="1"/>
  <c r="O20" i="1"/>
  <c r="P19" i="1" s="1"/>
  <c r="O9" i="1"/>
  <c r="O7" i="1"/>
  <c r="P7" i="1" s="1"/>
  <c r="P28" i="1"/>
  <c r="P100" i="1"/>
  <c r="P10" i="1"/>
  <c r="P125" i="1" l="1"/>
</calcChain>
</file>

<file path=xl/sharedStrings.xml><?xml version="1.0" encoding="utf-8"?>
<sst xmlns="http://schemas.openxmlformats.org/spreadsheetml/2006/main" count="393" uniqueCount="161">
  <si>
    <t>Questions</t>
  </si>
  <si>
    <t>How Request was filed</t>
  </si>
  <si>
    <t>Fee Charged, if any</t>
  </si>
  <si>
    <t>Result</t>
  </si>
  <si>
    <t>Comment</t>
  </si>
  <si>
    <t>Public Authority</t>
  </si>
  <si>
    <t>REACTIVE DISCLOSURE</t>
  </si>
  <si>
    <t>Date, if any, of response (DD-MM-YYYY)</t>
  </si>
  <si>
    <t>Etcetera…</t>
  </si>
  <si>
    <t>Receipt provided</t>
    <phoneticPr fontId="5" type="noConversion"/>
  </si>
  <si>
    <t>Receipt score</t>
    <phoneticPr fontId="5" type="noConversion"/>
  </si>
  <si>
    <t>Timeliness score</t>
    <phoneticPr fontId="5" type="noConversion"/>
  </si>
  <si>
    <t>Fee score</t>
    <phoneticPr fontId="5" type="noConversion"/>
  </si>
  <si>
    <t>Processing score</t>
    <phoneticPr fontId="5" type="noConversion"/>
  </si>
  <si>
    <t>Result score</t>
    <phoneticPr fontId="5" type="noConversion"/>
  </si>
  <si>
    <t>Final score</t>
    <phoneticPr fontId="5" type="noConversion"/>
  </si>
  <si>
    <t>Average score by authority</t>
    <phoneticPr fontId="5" type="noConversion"/>
  </si>
  <si>
    <t>Colour grade by authority</t>
    <phoneticPr fontId="5" type="noConversion"/>
  </si>
  <si>
    <t>Average Score</t>
    <phoneticPr fontId="5" type="noConversion"/>
  </si>
  <si>
    <t>Colour Grade</t>
    <phoneticPr fontId="5" type="noConversion"/>
  </si>
  <si>
    <t>Overall Grade</t>
    <phoneticPr fontId="5" type="noConversion"/>
  </si>
  <si>
    <t>Grade by Area</t>
    <phoneticPr fontId="5" type="noConversion"/>
  </si>
  <si>
    <t>Date Request Submitted (DD-MM-YYYY)</t>
    <phoneticPr fontId="5" type="noConversion"/>
  </si>
  <si>
    <t xml:space="preserve"> Ministry of Industries</t>
  </si>
  <si>
    <t>ஆடை உற்பத்தித் துறையில் சிறு மற்றும் நடுத்தர நிறுவனங்களை (SMEs) ஆதரிப்பதற்காக அறிமுகப்படுத்தப்பட்ட சமீபத்திய கொள்கைகள், சலுகைகள் பற்றிய சுற்றறிக்கைகளின் நகல்?</t>
  </si>
  <si>
    <t>Details of assessment conducted by the ministry to address industrial pollution and ensure sustainable industrial practices in the year 2022-2023</t>
  </si>
  <si>
    <t>17.04.2024</t>
  </si>
  <si>
    <t>20.04.2024</t>
  </si>
  <si>
    <t>Email</t>
  </si>
  <si>
    <t>Mail</t>
  </si>
  <si>
    <t>Yes</t>
  </si>
  <si>
    <t>26.04.2024</t>
  </si>
  <si>
    <t>24.04.2024</t>
  </si>
  <si>
    <t>07.05.2024</t>
  </si>
  <si>
    <t>National Disaster Management Council</t>
  </si>
  <si>
    <t>2018-2022 ல் இயற்கை அனர்த்தங்களுக்கு பதிலளிக்கும் போது ஏற்பட்ட மொத்த பட்ஜெட் (வரவு செலவு பட்டியல்) மற்றும் செலவுகள்</t>
  </si>
  <si>
    <t>அனர்த்த வகை மற்றும் சர்வதேச நன்கொடையாளர் மூலம் 2018-2022 ஆம் ஆண்டுகளில் அனர்த்த முகாமை நோக்கத்திற்காக அமைச்சகத்தால் பெறப்பட்ட சர்வதேச நிதியின் அளவு</t>
  </si>
  <si>
    <t xml:space="preserve"> Documents/reports in relation to currently implemented disaster warning and response mobilization mechanism</t>
  </si>
  <si>
    <t>18.04.2024</t>
  </si>
  <si>
    <t>19.04.2024</t>
  </si>
  <si>
    <t>Email bounced</t>
  </si>
  <si>
    <t>Department of Probation and Child Care Services (Northern Province)</t>
  </si>
  <si>
    <t xml:space="preserve">පසුගිය වසර 10 තුළ (2013-2023 සිට) එක් එක් වයස් කාණ්ඩ සඳහා (වයස අවුරුදු 1 දී දරුකමට හදාගත් දරුවන්ගේ සංඛ්‍යාව, වයස අවුරුදු 2 දී දරුකමට හදාගත් දරුවන්ගේ සංඛ්‍යාව, ආදී වශයෙන්) දේශීය හා ජාත්‍යන්තර අයදුම්කරුවන් විසින් ලබා ගන්නා ලද අයදුම්පත් සංඛ්‍යාව (ස්ත්‍රී පුරුෂ භාවය අනුව වෙන් කර ඇති) සංඛ්‍යාව. </t>
  </si>
  <si>
    <t>Number of disabled children adopted by local and international applicants, for each age category from 0 to 18 years (no. of children adopted at 1 year of age, no. of children adopted at 2 years of age etc.) in the past 10 years (from 2013-2023)</t>
  </si>
  <si>
    <t>நன்கொடையாளர், பெறப்பட்ட நிதி, திட்டத்தின் பெயர், DPCCS ஊழியர்களுக்கான பலன்கள் உட்பட்ட மொத்த செலவினங்களுடன் 2015-2020 ஆம் ஆண்டிற்கான திணைக்களத்தால் பெறப்பட்ட அந்நிய நிதி</t>
  </si>
  <si>
    <t>30.04.2024</t>
  </si>
  <si>
    <t>Divisional Secretariat - Sri Jayewardenapura Kotte</t>
  </si>
  <si>
    <t>ප්‍රාදේශීය ලේකම් කාර්යාලයේ  ස්ථානගතව සිටින සමෘද්ධි නිලධාරීන් සංඛ්‍යාව, 2018-2020 වසර සඳහා සමෘද්ධි දීමනා ලබන ප්‍රතිලාභීන් සංඛ්‍යාව, 2018-2020 වර්ෂයේ  සමෘද්ධි ප්‍රතිලාභී නම් ලැයිස්තුවට එක් වූ නව ප්‍රතිලාභීන් සංඛ්‍යාව, 2018 වර්ෂයේ  සමෘද්ධි දීමනා  අහිමි වූ පුද්ගලයන් සංඛ්‍යාව. -2020, 2018-2020 වසර සඳහා සපයා ඇති සමෘද්ධි දිමනාවල වටිනාකම</t>
  </si>
  <si>
    <t>Number of disabled persons living in the area under the administrative unit of the Divisional Secretary, Number of disabled persons receiving state assistance (Pin Padi) for the year 2018-2019, Number of new beneficiaries added to the disabled list in the year 2018-2019, Value of ‘pin padi’ provided for the years 2018-2020</t>
  </si>
  <si>
    <t xml:space="preserve"> Divisional Secretariat - Puthukkudiyiruppu</t>
  </si>
  <si>
    <t>பிரதேச செயலாளரின் நிர்வாக அலகிற்குட்பட்ட பகுதியில் வசிக்கும் மாற்றுத்திறனாளிகளின் எண்ணிக்கை, 2018-2019 ஆம் ஆண்டிற்கான அரச உதவி பெறும் (பின் படி) மாற்றுத்திறனாளிகளின் எண்ணிக்கை, 2018 ஆம் ஆண்டில் ஊனமுற்றோர் பட்டியலில் சேர்க்கப்பட்ட புதிய பயனாளிகளின் எண்ணிக்கை- 2019, 2013-2023 ஆண்டுகளுக்கு வழங்கப்பட்ட 'பின் படி' யின் மதிப்பு</t>
  </si>
  <si>
    <t>Number of tree felling licences issued for the years 2013-2023, Different categories of tree felling licences and how many in each, for the years 2013-2023, List of names of individuals/companies that obtained the above mentioned licences, Number of Jack trees, Breadfruit trees and female Palmyra trees that were cut in the administrative area for the years 2013-2023, Number of licences issued for the transport of wood in the years 2022</t>
  </si>
  <si>
    <t>Reg Post</t>
  </si>
  <si>
    <t>Divisional Secretariat - Valikamam</t>
  </si>
  <si>
    <t>Number of individuals living in the administrative area who faced a natural disaster in the years 2018-2022, Number of individuals/families who lost full/partial house, Number of individuals/families that qualified for state compensation during 2018-2022, Value of the total amount of compensation approved for the years 2018-2022, Value of the total amount of compensation that was paid to affected individuals/beneficiaries for the years 2018-2022</t>
  </si>
  <si>
    <t>Number of individuals living in the administrative area who faced a natural disaster in the years 2018-2022, Number of individuals/families who lost full/partial house, Number of individuals/families that qualified for state compensation during 2018-2022, Value of the total amount of compensation approved for the years 2018-2022, Value of the total amount of compensation that was paid to affected individuals/beneficiaries for the years 2018-2023</t>
  </si>
  <si>
    <t>20.04.2025</t>
  </si>
  <si>
    <t>Jaffna Municipal Council</t>
  </si>
  <si>
    <t>2014-2018 ஆண்டுகளில் வழங்கப்பட்ட வீதி மேம்பாட்டு ஒப்பந்தங்களின் எண்ணிக்கை, ஒப்பந்ததாரர் தகவலுடன் வழங்கப்பட்ட இந்த ஒப்பந்தங்களின் பட்டியல், வழங்கப்பட்ட ஒவ்வொரு ஒப்பந்தத்தின் மதிப்பு மற்றும் செலவு வகைப்பாடு, இந்த விருதுகள் ஒவ்வொன்றையும் வழங்குவதற்கான டெண்டர் செயல்முறையைக் காட்டும் ஆவணங்கள், 2014-2018 ஆண்டுகளுக்கான சாலை மேம்பாட்டுத் திட்டங்களுக்காக ஒதுக்கப்பட்ட நிதியின் அளவு.</t>
  </si>
  <si>
    <t>මාර්ග සංවර්ධනය සදහා ඇස්තමේන්තුගත මුළු වියදම සමඟ මාර්ග සංවර්ධනය සඳහා කොන්ත්‍රාත්කරුවන් විසින් සපයන ලද ද්‍රව්‍ය</t>
  </si>
  <si>
    <t>Parliament</t>
  </si>
  <si>
    <t>நாடாளுமன்ற உறுப்பினர்களால் அறிவிக்கப்பட்ட சொத்துப் பட்டியல்களை வழங்கவும்.</t>
  </si>
  <si>
    <t>Provide the list of educational qualifications of all Members of Parliament</t>
  </si>
  <si>
    <t>Supreme Court</t>
  </si>
  <si>
    <t>Total number of FR cases filed for 2023 disaggregating number for each month</t>
  </si>
  <si>
    <t>Number of cases filed through the e-filing system implemented by the Supreme court for the year 2023 disaggregrated for each month</t>
  </si>
  <si>
    <t>Bank of Ceylon</t>
  </si>
  <si>
    <t>கடந்த 5 ஆண்டுகளில் வங்கியால் நடத்தப்பட்ட CSR திட்டங்களின், திட்ட விபரம் மற்றும் செலவீனங்கள்</t>
  </si>
  <si>
    <t>Interest rates for the last 10 years paid for senior citizens FD accounts</t>
  </si>
  <si>
    <t>15.05.2024</t>
  </si>
  <si>
    <t>Department of Co-operative Development</t>
  </si>
  <si>
    <t>2023 දෙසැම්බර් වන විට සමස්ත ලංකා බහුකාර්ය  සහයෝගිතා සංගම් ලැයිස්තුව සහ එහි කළමනාකරණ කමිටු සාමාජිකයන්ගේ විස්තර</t>
  </si>
  <si>
    <t>2023 වර්ෂයේදී  ආරම්භ කරන ලද නව බහුකාර්යය  සහයෝගිතා සංගම් මොනවාද?</t>
  </si>
  <si>
    <t>18.05.2024</t>
  </si>
  <si>
    <t>Sri Lanka Insurance Co-operation</t>
  </si>
  <si>
    <t>How much money paid to the motor venicle insurance claim for last 5 years against the number of insurance holders</t>
  </si>
  <si>
    <t>ප්‍රතික්ෂේප වීමට හේතුව සහිතව  පසුගිය වසර 5 තුළ ප්‍රතික්ෂේප වූ හිමිකම් අයදුම්පත් සංඛ්‍යාව</t>
  </si>
  <si>
    <t>08.05.2024</t>
  </si>
  <si>
    <t>No</t>
  </si>
  <si>
    <t>Ministry of Mass Media and Postal Services</t>
  </si>
  <si>
    <t xml:space="preserve"> Revenue generated through the payment of traffic violation fines paid through Post Offices for the past 5 years (ideally for a period  in between 2016 Jan 01st to -2020 Dec 31st)</t>
  </si>
  <si>
    <t xml:space="preserve">රැකියා කාණ්ඩය අනුව දැනට  තැපැල් අමාත්‍යාංශය යටතේ තැපැල් සේවාවන්හි සේවය කරන සේවක සංඛ්‍යාව/ වර්ගය අනුව ශ්‍රී ලංකාවේ මුළු තැපැල් කාර්යාල ගණන, </t>
  </si>
  <si>
    <t>21.05.2024</t>
  </si>
  <si>
    <t>2018-2022 කාලය තුළ ජාතික ආපදා කළමනාකරණ සම්බන්ධීකරණ කමිටු (NDMCC) රැස්වීම් සංඛ්‍යාව, එක් එක් රැස්වීම සඳහා වියදම් (වර්ගය අනුව), රැස්වීම්වලට සහභාගි වූවන්ගේ ලැයිස්තුව, රැස්වීම් වාර්තාවේ පිටපත</t>
  </si>
  <si>
    <t>ශ්‍රී ලංකා රජය විසින් ආපදා කළමනාකරණය සඳහා 2018-2022 වසර සඳහා අයවැය ප්‍රතිපාදන (ආපදා වර්ගය අනුව), අමාත්‍යාංශයේ සමස්ත මෙහෙයුම් අයවැයේ ප්‍රතිශතයක් ලෙස මෙම අරමුදල් ප්‍රමාණය</t>
  </si>
  <si>
    <t>19.04.2025</t>
  </si>
  <si>
    <t>Department of Buildings (Eastern Province)</t>
  </si>
  <si>
    <t>Institute of National Security Studies of Sri Lanka</t>
  </si>
  <si>
    <t>ජනවාර්ගිකත්වය සහ ආගම අනුව ජාතික ආරක්ෂක අධ්‍යයන ආයතනයට ඇතුළත් කර ගන්නා සිසුන්ගේ ප්‍රතිශතය තෝරා ගැනීමේ නිර්ණායක සමග සවිස්තරාත්මකව </t>
  </si>
  <si>
    <t>2022 நிதியாண்டிற்கான தேசிய பாதுகாப்பு ஆய்வுகள் நிறுவனத்திற்கான பட்ஜெட் ஒதுக்கீடு மற்றும் செலவின விவரங்கள் பற்றிய விவரங்களை வழங்கவும்? குறிப்பாக, பல்வேறுப்பட்ட திட்டங்கள், ஆராய்ச்சி திட்டங்கள், நிர்வாகச் செலவுகள் மற்றும் வேறு தொடர்புடைய வகைகளில் நிதி எவ்வாறு ஒதுக்கப்பட்டது</t>
  </si>
  <si>
    <t>Sri Lanka Navy</t>
  </si>
  <si>
    <t xml:space="preserve"> 2018-2022 ஆண்டுகளில் இலங்கைக் கடற்பரப்பில் சட்டவிரோதமாக மீன்பிடித்ததால் கைது செய்யப்பட்ட வெளி நாட்டவர்களின் எண்ணிக்கை, அவர்கள் குடியுரிமை பெரும் நாடு, இலங்கை கடற்படையால் ஒரு நபர் கைது செய்யப்பட்டவுடன் பின்பற்றப்படும் நடைமுறை, அவர்களின் தண்டனை விவரங்களுடன் கைதிகளின் விவரங்கள்</t>
  </si>
  <si>
    <t>2018-2022 වසර සඳහා ශ්‍රී ලංකා මුහුදේ නීති විරෝධී ද්‍රව්‍ය ජාවාරම් හේතුවෙන් අත්අඩංගුවට ගත් විදේශීය ජාතික සහ දේශීය පුද්ගලයින් සංඛ්‍යාව, ශ්‍රී ලංකා නාවික හමුදාව විසින් අල්ලා ගන්නා ලද නීතිවිරෝධී ද්‍රව්‍යවල සම්පූර්ණ වටිනාකම සහ බර, නීති විරෝධී ද්‍රව්‍ය වර්ගය අනුව බෙදීම, අත්අඩංගුවට ගත් නීති විරෝධී ද්‍රව්‍ය පිළිබඳ තොරතුරු.</t>
  </si>
  <si>
    <t>Chief Secretary's Office (Southern Province)</t>
  </si>
  <si>
    <t>2019,2020 සහ 2022 යන වර්ෂවල ලබාගත් මුදල් ප්‍රමාණය පිළිබඳ විස්තර ඇතුළුව ඉන්ධන/රියදුරු/විනෝදාස්වාදය සඳහා දීමනා ලබාගත් පළාත් සභා මන්ත්‍රීවරුන්ගේ ලැයිස්තුවේ සහතික කළ පිටපතක්</t>
  </si>
  <si>
    <t>තම වත්කම් හෙළි කළ මුළු පළාත් සභා මන්ත්‍රීවරුන් සංඛ්‍යාව; එම ඉල්ලීම නොසලකා හරිමින් පළාත් සභා මන්ත්‍රීවරුන්ට සභා රැස්වීම්වලට පැමිණීම වැලැක්වූ අයට එරෙහිව සභාව ගෙන ඇති ක්‍රියාමාර්ග සහ 2019, 2020 සහ 2021 වර්ෂවල නොපැමිණීමට හේතු</t>
  </si>
  <si>
    <t>Planning and Monitoring Division (Central Province)</t>
  </si>
  <si>
    <t>දික්ඔය රෝහලේ ගොඩනැඟිල්ල සඳහා ආයෝජනය කර ඇති විදේශ අරමුදල් ප්‍රමාණය,  විදම්වලට අදාළ විස්තර වෙන් වෙන් වශයෙන් සහ ශ්‍රමික ශ්‍රමිකයන් සංඛ්‍යාව</t>
  </si>
  <si>
    <t>10.05.2024</t>
  </si>
  <si>
    <t>Public Service Commission (North Western Province)</t>
  </si>
  <si>
    <t>2020-2021 ஆம் ஆண்டில் புதிய நியமனங்கள், பதவி உயர்வுகள், இடமாற்றம், ஒழுக்கக் கட்டுப்பாடு மற்றும் பணிநீக்கம் ஆகியவற்றின் எண்ணிக்கை, 2020-2021 ஆம் ஆண்டில் பொதுச் சேவை அதிகாரிகளால் பிரிவுகளின் அடிப்படையில் அளிக்கப்பட்ட குறைகள்/புகார்களின் எண்ணிக்கை</t>
  </si>
  <si>
    <t>2018,2019 සහ 2020 වර්ෂවල උපාධිධාරීන්  රැකියාගත  කිරීමේ යෝජනා ක්‍රමය හරහා පුරවන ලද පුරප්පාඩු සංඛ්‍යාව සහ තේරීම් නිර්ණායක</t>
  </si>
  <si>
    <t>Ministry of Co-operatives (North Central Province)</t>
  </si>
  <si>
    <t>2013-2023 ஆண்டுகளில் இருந்து தற்போதும் செயல்படும் கூட்டுறவு சங்கங்களின் எண்ணிக்கை, 2013-2023 ஆண்டுகளில் துறை வாரியாகப் பிரிக்கப்பட்ட கூட்டுறவு சங்கங்களின் எண்ணிக்கை, 2013-2023 ஆண்டுகளில் கூட்டுறவுச் சங்கங்கள் மூலம் கிடைத்த வருவாய், துறை வாரியாகப் பிரிக்கப்பட்டது.</t>
  </si>
  <si>
    <t xml:space="preserve"> සවිස්තරාත්මකව  විස්තර කිරීම්  සහිත සහයෝගිතා සාමාජිකයන් ලෙස සමුපකාර අංශවලට සම්බන්ධ සිවිල් වැසියන් සංඛ්‍යාව (වයස, ස්ත්‍රී පුරුෂ භාවය, ස්ථාන), දිස්ත්‍රික් සහ කොට්ඨාස අනුව සමුපකාර සංවර්ධන නිලධාරීන් සංඛ්‍යාව, 2021-2022 වර්ෂය  සඳහා අමාත්‍යාංශයේ මඟපෙන්වීම මත පිහිටුවන ලද සිවිල් සංවිධාන සංඛ්‍යාව (CSO)</t>
  </si>
  <si>
    <t>District Secretariat - Matara</t>
  </si>
  <si>
    <t>2018-2020 වසර සඳහා පවත්වන ලද දිස්ත්‍රික් ළමා සංවර්ධන කමිටු (DCVC) රැස්වීම් සංඛ්‍යාව, එක් එක් රැස්වීම් පවත්වන ලද දිනයන් සහ වියදම්, මෙම එක් එක් රැස්වීමට සහභාගී වූවන්ගේ ලැයිස්තුව, රැස්වීම්වලදී සාකච්ඡා කරන ලද මාතෘකා (සාරාංශය) සහ අනුගමනය කළ ක්‍රියාමාර්ග</t>
  </si>
  <si>
    <t xml:space="preserve"> District Secretariat - Kandy</t>
  </si>
  <si>
    <t xml:space="preserve"> දිස්ත්‍රික් ලේකම්වරයා විසින් දිස්ත්‍රික්කයෙන් බැහැර ප්‍රදේශවලට සිදු කරන ලද සංචාර ගණන,සංචාරයන්හි අරමුණ, ඉන්ධන,රියදුරු දීමනා නවාතැන්,ආහාර ඇතුළුව මුළු ගමන් වියදම්</t>
  </si>
  <si>
    <t>District Secretariat - Anuradhapura</t>
  </si>
  <si>
    <t xml:space="preserve"> 2018-2020 වසර සඳහා පවත්වන ලද දිස්ත්‍රික් ළමා සංවර්ධන කමිටු (DCVC) රැස්වීම් සංඛ්‍යාව, පැවති දිනයන් සමඟ මෙම එක් එක් රැස්වීමට සහභාගී වූවන්ගේ ලැයිස්තුව, රැස්වීම්වලදී  සාකච්ඡා කරන ලද මාතෘකා (සාරාංශය) සහ අනුගමනය කරන ලද ක්‍රියාමාර්ග</t>
  </si>
  <si>
    <t>District Secretariat - Mullaitivu</t>
  </si>
  <si>
    <t>2018-2020 ஆம் ஆண்டுகளில் நடைபெற்ற மாவட்ட குழந்தைகள் மேம்பாட்டுக் குழு (DCVC) கூட்டங்களின் எண்ணிக்கை, நடைபெற்ற தேதிகள், இந்தக் கூட்டங்கள் ஒவ்வொன்றிலும் கலந்து கொண்டவர்களின் பட்டியல், கலந்துரையாடப்பட்ட தலைப்புகள் (சுருக்கமாக) மற்றும் எடுக்கப்பட்ட பின்தொடர் நடவடிக்கைகள்</t>
  </si>
  <si>
    <t>2020-2022 இல் RTI ஆணைக்குழுவிற்கு 2016 இன் தகவல் அறியும் உரிமைச் சட்டம் எண்.12 இன் பிரிவு 10ன் கீழ் சமர்ப்பிக்கப்பட்ட ஆண்டு அறிக்கையின் நகல்</t>
  </si>
  <si>
    <t>Divisional Secretariat - Nintavur</t>
  </si>
  <si>
    <t xml:space="preserve"> 2013-2023 ஆண்டுகளில் வழங்கப்பட்ட மரம் வெட்டும் அனுமதிகள் எண்ணிக்கை, 2019 ஆம் ஆண்டில் மரங்களை வெட்டுவதற்கான பல்வேறு வகை அனுமதிகள் மற்றும் ஒவ்வொன்றினதும் எண்ணிக்கை, மேலே குறிப்பிடப்பட்ட அனுமதிகளைப் பெற்ற தனிநபர்கள்/நிறுவனங்களின் பெயர் பட்டியல், 2013-2023 ஆம் ஆண்டுகளில் நிர்வாகப் பகுதியில் வெட்டப்பட்ட பலா மரங்கள், ஈரப்பலா மரங்கள் மற்றும் பெண் பனை மரங்களின் எண்ணிக்கை, 2019 ஆம் ஆண்டில் மரம் கொண்டு செல்ல வழங்கப்பட்ட அனுமதிகளின் எண்ணிக்கை</t>
  </si>
  <si>
    <t>2018-2022 ஆண்டுகளில் இயற்கை அனர்த்தங்களை எதிர்கொண்ட நிர்வாகப் பகுதியில் வசிக்கும் நபர்களின் எண்ணிக்கை, முழு/பகுதி வீட்டை இழந்த தனிநபர்கள்/குடும்பங்களின் எண்ணிக்கை, 2018-2022ல் அரசு இழப்பீடு பெறத் தகுதி பெற்ற தனிநபர்கள்/குடும்பங்களின் எண்ணிக்கை, 2018-2022 ஆண்டுகளில் அங்கீகரிக்கப்பட்ட மொத்த இழப்பீட்டுத் தொகையின் மதிப்பு, 2018-2022 ஆம் ஆண்டுக்கான பாதிக்கப்பட்ட தனிநபர்கள்/ பயனாளிகளுக்கு வழங்கப்பட்ட இழப்பீட்டுத் தொகையின் மதிப்பு</t>
  </si>
  <si>
    <t>IT Resources Development Authority (Western Province)</t>
  </si>
  <si>
    <t>Financial value of  investments made on improving the ICT infrastructure and system solutions at Western Provincial Council Ministries (segregated by each ministry) for the year 2018, 2019 and 2020</t>
  </si>
  <si>
    <t>Colombo Municipal Council</t>
  </si>
  <si>
    <t>  If waste management is contracted/outsourced, list of contractors with company name and contact details for the years 2017-2018, Number of trucks used for the collection of waste for the area under the administrative unit of the Municipal Council (specify if directly through Council or private contractor) for the year (2017-2018), Number of days that waste is collected, Volume of waste collected per day, for every day that waste is collected (e.g.; - volume on Monday, Tuesday etc.) Copy of any documents that is used as guidance with regard to the sorting of the waste, Location of all waste disposal (if disposed after sorting), Information with regard to the land used for waste disposal i.e. ownership of land, rental/lease agreement of land.</t>
  </si>
  <si>
    <t>2017-2018 වර්ෂය තුළ නාගරික සත්ත්ව ඝාතකාගාරයේ ඝාතනය කරන ලද මුළු සතුන් සංඛ්‍යාව, 2017-2018 වර්ෂය තුළ තත්ත්ව විශේෂ අනුව නාගරික සත්ත්ව ඝාතකාගාරයේ ඝාතනය කරන ලද සතුන් සංඛ්‍යාව , නාගරික සත්ත්ව ඝාතකාගාරයෙන් නිෂ්පාදනය කරන ලද මුළු මස් ප්‍රමාණය (කිලෝග්‍රෑම් වලින්). ) 2017-2018 වර්ෂය තුළ, රෝග හෝ ආසාදනය හේතුවෙන් ප්‍රතික්ෂේප වූ සතුන් සංඛ්‍යාව (සතුන් සංඛ්‍යාවෙන් හෝ මස් කිලෝග්‍රෑම් වලින් ), 2017-2018 වර්ෂය සඳහා නිකුත් කරන ලද පුද්ගලික සත්ත්ව ඝාතන බලපත්‍ර සංඛ්‍යාව සහ ඊට අනුව ඝාතනය කළ හැකි සත්ත්ව විශේෂ</t>
  </si>
  <si>
    <t>District Secretariat - Jaffna</t>
  </si>
  <si>
    <t>2016-2018 ஆம் ஆண்டுகளில் நடைபெற்ற மாவட்ட குழந்தைகள் மேம்பாட்டுக் குழு (DCVC) கூட்டங்களின் எண்ணிக்கை, நடைபெற்ற தேதிகள், இந்தக் கூட்டங்கள் ஒவ்வொன்றிலும் கலந்து கொண்டவர்களின் பட்டியல், கலந்துரையாடப்பட்ட தலைப்புகள் (சுருக்கமாக) மற்றும் எடுக்கப்பட்ட பின்தொடர் நடவடிக்கைகள்</t>
  </si>
  <si>
    <t>Yatinuwara Pradeshiya Sabha</t>
  </si>
  <si>
    <t>2017-2018 වර්ෂය තුළ නාගරික සත්ත්ව ඝාතකාගාරයේ ඝාතනය කරන ලද මුළු සතුන් සංඛ්‍යාව, 2017-2018 වර්ෂය තුළ සත්ත්ව විශේෂ අනුව නාගරික සත්ත්ව ඝාතකාගාරයේ ඝාතනය කරන ලද සතුන් සංඛ්‍යාව, නාගරික සත්ත්ව ඝාතකාගාරයෙන් නිෂ්පාදනය කරන ලද මුළු මස් ප්‍රමාණය (කිලෝග්‍රෑම් වලින්) 2017-2018 වර්ෂය තුළ, රෝග හෝ ආසාදන හේතුවෙන් ප්‍රතික්ෂේප වූ සතුන් සංඛ්‍යාව (සතුන් සංඛ්‍යාවෙන් හෝ මස් කිලෝග්‍රෑම් වලින් ), 2017-2018 වර්ෂය සඳහා නිකුත් කරන ලද පුද්ගලික සත්ත්ව ඝාතන බලපත්‍ර සංඛ්‍යාව සහ ඊට අනුව ඝාතනය කළ හැකි සත්ව විශේෂ</t>
  </si>
  <si>
    <t xml:space="preserve">2014-2018 වසර සඳහා ප්‍රදානය කරන ලද මාර්ග සංවර්ධන කොන්ත්‍රාත්තු සංඛ්‍යාව, කොන්ත්‍රාත්කරුගේ තොරතුරු සමඟ ලබා දී ඇති මෙම කොන්ත්‍රාත්තු ලැයිස්තුව, ප්‍රදානය කරන ලද එක් එක් කොන්ත්‍රාත්තුවේ වටිනාකම සහ සවිස්තරාත්මක තොරතුරු සහිත පිරිවැය , මෙම එක් එක් කොන්ත්‍රාත්තු ප්‍රදානය කිරීම සඳහා භාවිතා කරන ලද ටෙන්ඩර් ක්‍රියාවලිය පෙන්වන ලියකියවිලි, 2014 - 2018 වර්.ෂ සදහා මාර්ග සංවර්ධන වැඩසටහන් වෙනුවෙන් වෙන්කර ඇති අරමුදල් ප්‍රමාණය </t>
  </si>
  <si>
    <t>13.05.2024</t>
  </si>
  <si>
    <t>Puthkkudiyiruppu Pradeshiya Sabha</t>
  </si>
  <si>
    <t>கழிவு மேலாண்மை ஒப்பந்தம்/வெளி ஒப்படைப்பு செய்யப்பட்டிருந்தால், 2018-2019 ஆண்டுகளில் ஒப்பந்தம் செய்யப்பட்ட நிறுவனத்தின் பெயர் மற்றும் தொடர்பு விவரங்களுடன் ஒப்பந்ததாரர்களின் பட்டியல், மாநகர சபையின் நிர்வாக அலகிற்கு உட்பட்ட பகுதிக்கான கழிவுகளை சேகரிக்கப் பயன்படுத்தப்படும் லொறிகளின் எண்ணிக்கை (சபை அல்லது தனியார் மூலம் நேரடியாக இருந்தால் குறிப்பிடவும்) ஆண்டிற்கான (2018-2019), கழிவு சேகரிக்கப்படும் நாட்களின் எண்ணிக்கை, ஒரு நாளைக்கு சேகரிக்கப்படும் கழிவுகளின் அளவு, கழிவு சேகரிக்கப்படும் ஒவ்வொரு நாளுக்கும் (எ.கா.; - திங்கள், செவ்வாய் போன்றவை), நகல் கழிவுகளை வரிசைப்படுத்துவது தொடர்பான வழிகாட்டுதலாகப் பயன்படுத்தப்படும் ஆவணங்கள், அனைத்து கழிவுகளை அகற்றும் இடம் (வரிசைப்படுத்திய பின் அகற்றப்பட்டால்), கழிவுகளை அகற்ற பயன்படுத்தப்படும் நிலம் பற்றிய தகவல் அதாவது நிலத்தின் உரிமை, நிலத்தின் வாடகை/குத்தகை ஒப்பந்தம்</t>
  </si>
  <si>
    <t>Total number of animals slaughtered in the Municipal Slaughterhouse during the year 2017-2018, Number of animals slaughtered in the Municipal Slaughterhouse during the year 2017-2018 by species, Volume (in Kg) of total meat produced from the Municipal Slaughterhouse (by species) during the year 2017-2018, Number of animals rejected due to disease or infection (either by number of animals or by Kg of meat), Number of private slaughter permits issued for the year 2017-2018 and the species of the corresponding animal to be slaughtered</t>
  </si>
  <si>
    <t xml:space="preserve"> Vavuniya Urban Council</t>
  </si>
  <si>
    <t>Copy of the annual report submitted according to the section 10 of the Right to Information Act No.12 of 2016  to the RTI Commission in 2018 &amp; 2019</t>
  </si>
  <si>
    <t>2014-2018 ஆண்டுகளில் வழங்கப்பட்ட வீதி மேம்பாட்டு ஒப்பந்தங்களின் எண்ணிக்கை, ஒப்பந்ததாரர் தகவலுடன் வழங்கப்பட்ட இந்த ஒப்பந்தங்களின் பட்டியல், வழங்கப்பட்ட ஒவ்வொரு ஒப்பந்தத்தின் மதிப்பு மற்றும் செலவு வகைபிரிப்பு, இந்த விருதுகள் ஒவ்வொன்றையும் வழங்குவதற்கான டெண்டர் செயல்முறையைக் காட்டும் ஆவணங்கள், 2014-2018 ஆண்டுகளுக்கான சாலை மேம்பாட்டுத் திட்டங்களுக்காக ஒதுக்கப்பட்ட நிதியின் அளவு.</t>
  </si>
  <si>
    <t>Office of the Cabinet of Ministers</t>
  </si>
  <si>
    <t>Cabinet decisions taken on the 26th February 2024</t>
  </si>
  <si>
    <t>Special Decisions taken by the cabinet of Ministers during the month of January 2024</t>
  </si>
  <si>
    <t xml:space="preserve"> Ceylon Electricity Board</t>
  </si>
  <si>
    <t>DPC DD4 - P&amp;D  ලබා දීම/ප්‍රසම්පාදන ක්‍රියාවලිය සම්බන්ධයෙන් ලියකියවිලි සැපයීම, 2018 ඔක්තෝබර් මාසයේදී  4 - කලාපය සදහා ටෙන්ඩර් ප්‍රදානය කිරීම්</t>
  </si>
  <si>
    <t>Provide information on the number of employees working full time under Ceylon Electricity Board and its subsidiaries (segregated by subsidiary)</t>
  </si>
  <si>
    <t>Ministry of Trade, Commerce and Food Security</t>
  </si>
  <si>
    <t>පසුගිය වසර 5 තුළ (2023 දෙසැම්බර් වන ‌තෙක්) ආනයනය කරන ලද බිත්තර ප්‍රමාණය සහ ආනයන වියදම කොපමණද?</t>
  </si>
  <si>
    <t>What are the bi-lateral trade agreements the ministry has entered into during the past 20 years</t>
  </si>
  <si>
    <t>14.05.2024</t>
  </si>
  <si>
    <t>Ministry of Muslim Religious and Cultural Affairs</t>
  </si>
  <si>
    <t>2023 ஆம் ஆண்டில் பதிவு செய்யப்பட்ட ஒவ்வொரு மசூதிக்கும் எத்தனை கிலோ பேரீச்சம்பழம் வழங்கப்பட்டுள்ளது.</t>
  </si>
  <si>
    <t>What are the number of registered mosques in each district as at December 2023</t>
  </si>
  <si>
    <t>University Grants Commission</t>
  </si>
  <si>
    <t>University admission for the last 15 years for all streams and all national universities as at December 2023 .</t>
  </si>
  <si>
    <t>Number of students that completed university education for the last 10 years</t>
  </si>
  <si>
    <t>Public Utilities Commission</t>
  </si>
  <si>
    <t>Change of Electricity tariffs for the past 5 years</t>
  </si>
  <si>
    <t>2023 ජනවාරි සිට දෙසැම්බර් දක්වා කාලය තුළ විදුලි සැපයුම සම්බන්ධයෙන් ලැබුණු පාරිභෝගික පැමිණිලි</t>
  </si>
  <si>
    <t>Employees Trust Fund</t>
  </si>
  <si>
    <t xml:space="preserve">Provide information regarding the current investment portfolio of the Employees Trust Fund? </t>
  </si>
  <si>
    <t xml:space="preserve">Provide details on the eligibility criteria and application process for individuals seeking financial assistance or benefits from the Employees Trust Fund. </t>
  </si>
  <si>
    <t>Water Resources Board</t>
  </si>
  <si>
    <t>පසුගිය වසර 10 සඳහා ජල සැපයුම සඳහා අය කරන ගාස්තු පිළිබඳ විස්තර වසර අනුව වර්ගීකරණය  සහිතව</t>
  </si>
  <si>
    <t>22.04.2024</t>
  </si>
  <si>
    <t>கழிவு மேலாண்மை ஒப்பந்தம்/வெளி ஒப்படைப்பு செய்யப்பட்டிருந்தால், 2018-2019 ஆண்டுகளில் ஒப்பந்தம் செய்யப்பட்ட நிறுவனத்தின் பெயர் மற்றும் தொடர்பு விவரங்களுடன் ஒப்பந்ததாரர்களின் பட்டியல், மாநகர சபையின் நிர்வாக அலகிற்கு உட்பட்ட பகுதிக்கான கழிவுகளை சேகரிக்கப் பயன்படுத்தப்படும் லொறிகளின் எண்ணிக்கை (சபை அல்லது தனியார் மூலம் நேரடியாக இருந்தால்</t>
  </si>
  <si>
    <t>Ninthavur Pradesheeya Sabha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</si>
</sst>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5" x14ac:knownFonts="1">
    <font>
      <sz val="10"/>
      <color indexed="8"/>
      <name val="Arial"/>
    </font>
    <font>
      <b/>
      <sz val="12"/>
      <color indexed="8"/>
      <name val="Arial"/>
      <family val="2"/>
    </font>
    <font>
      <sz val="12"/>
      <color indexed="8"/>
      <name val="Arial"/>
      <family val="2"/>
    </font>
    <font>
      <sz val="12"/>
      <color indexed="8"/>
      <name val="Arial"/>
      <family val="2"/>
    </font>
    <font>
      <sz val="12"/>
      <name val="Arial"/>
      <family val="2"/>
    </font>
    <font>
      <sz val="8"/>
      <name val="Verdana"/>
      <family val="2"/>
    </font>
    <font>
      <sz val="11"/>
      <color indexed="8"/>
      <name val="Aptos"/>
      <family val="2"/>
    </font>
    <font>
      <b/>
      <sz val="11"/>
      <color indexed="8"/>
      <name val="Aptos"/>
      <family val="2"/>
    </font>
    <font>
      <b/>
      <sz val="11"/>
      <name val="Aptos"/>
      <family val="2"/>
    </font>
    <font>
      <sz val="11"/>
      <name val="Aptos"/>
      <family val="2"/>
    </font>
    <font>
      <sz val="11"/>
      <color indexed="8"/>
      <name val="Candara"/>
      <family val="2"/>
    </font>
    <font>
      <sz val="11"/>
      <name val="Candara"/>
      <family val="2"/>
    </font>
    <font>
      <sz val="11"/>
      <color theme="1"/>
      <name val="Candara"/>
      <family val="2"/>
    </font>
    <font>
      <sz val="11"/>
      <color rgb="FF000000"/>
      <name val="Candara"/>
      <family val="2"/>
    </font>
    <font>
      <sz val="8"/>
      <name val="Arial"/>
      <family val="2"/>
    </font>
  </fonts>
  <fills count="6">
    <fill>
      <patternFill patternType="none"/>
    </fill>
    <fill>
      <patternFill patternType="gray125"/>
    </fill>
    <fill>
      <patternFill patternType="solid">
        <fgColor theme="2" tint="-0.14999847407452621"/>
        <bgColor indexed="64"/>
      </patternFill>
    </fill>
    <fill>
      <patternFill patternType="solid">
        <fgColor indexed="31"/>
        <bgColor indexed="64"/>
      </patternFill>
    </fill>
    <fill>
      <patternFill patternType="solid">
        <fgColor indexed="44"/>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45">
    <xf numFmtId="0" fontId="0" fillId="0" borderId="0" xfId="0"/>
    <xf numFmtId="0" fontId="1" fillId="0" borderId="0" xfId="0" applyFont="1"/>
    <xf numFmtId="0" fontId="2" fillId="0" borderId="0" xfId="0" applyFont="1"/>
    <xf numFmtId="0" fontId="3" fillId="0" borderId="0" xfId="0" applyFont="1" applyAlignment="1">
      <alignment wrapText="1"/>
    </xf>
    <xf numFmtId="0" fontId="3" fillId="0" borderId="0" xfId="0" applyFont="1"/>
    <xf numFmtId="0" fontId="4" fillId="0" borderId="0" xfId="0" applyFont="1" applyAlignment="1">
      <alignment wrapText="1"/>
    </xf>
    <xf numFmtId="0" fontId="6" fillId="0" borderId="0" xfId="0" applyFont="1"/>
    <xf numFmtId="0" fontId="7" fillId="0" borderId="1" xfId="0" applyFont="1" applyBorder="1" applyAlignment="1">
      <alignment wrapText="1"/>
    </xf>
    <xf numFmtId="0" fontId="8" fillId="0" borderId="1" xfId="0" applyFont="1" applyBorder="1" applyAlignment="1">
      <alignment wrapText="1"/>
    </xf>
    <xf numFmtId="0" fontId="7" fillId="2" borderId="1" xfId="0" applyFont="1" applyFill="1" applyBorder="1" applyAlignment="1">
      <alignment wrapText="1"/>
    </xf>
    <xf numFmtId="0" fontId="6" fillId="0" borderId="1" xfId="0" applyFont="1" applyBorder="1"/>
    <xf numFmtId="0" fontId="9" fillId="0" borderId="1" xfId="0" applyFont="1" applyBorder="1" applyAlignment="1">
      <alignment horizontal="left" vertical="top" wrapText="1"/>
    </xf>
    <xf numFmtId="0" fontId="6" fillId="2" borderId="1" xfId="0" applyFont="1" applyFill="1" applyBorder="1" applyAlignment="1">
      <alignment wrapText="1"/>
    </xf>
    <xf numFmtId="0" fontId="6" fillId="2" borderId="1" xfId="0" applyFont="1" applyFill="1" applyBorder="1"/>
    <xf numFmtId="164" fontId="6" fillId="0" borderId="1" xfId="0" applyNumberFormat="1" applyFont="1" applyBorder="1"/>
    <xf numFmtId="0" fontId="9" fillId="0" borderId="1" xfId="0" applyFont="1" applyBorder="1" applyAlignment="1">
      <alignment wrapText="1"/>
    </xf>
    <xf numFmtId="0" fontId="9" fillId="0" borderId="0" xfId="0" applyFont="1" applyAlignment="1">
      <alignment horizontal="left" vertical="top" wrapText="1"/>
    </xf>
    <xf numFmtId="0" fontId="7" fillId="3" borderId="3" xfId="0" applyFont="1" applyFill="1" applyBorder="1" applyAlignment="1">
      <alignment horizontal="left" vertical="top" wrapText="1"/>
    </xf>
    <xf numFmtId="0" fontId="9" fillId="0" borderId="0" xfId="0" applyFont="1" applyAlignment="1">
      <alignment wrapText="1"/>
    </xf>
    <xf numFmtId="0" fontId="7" fillId="3" borderId="2" xfId="0" applyFont="1" applyFill="1" applyBorder="1" applyAlignment="1">
      <alignment horizontal="left" vertical="top" wrapText="1"/>
    </xf>
    <xf numFmtId="164" fontId="6" fillId="0" borderId="0" xfId="0" applyNumberFormat="1" applyFont="1"/>
    <xf numFmtId="0" fontId="7" fillId="4" borderId="1" xfId="0" applyFont="1" applyFill="1" applyBorder="1" applyAlignment="1">
      <alignment horizontal="left" wrapText="1"/>
    </xf>
    <xf numFmtId="0" fontId="7" fillId="0" borderId="4" xfId="0" applyFont="1" applyBorder="1" applyAlignment="1">
      <alignment horizontal="left" wrapText="1"/>
    </xf>
    <xf numFmtId="0" fontId="7" fillId="0" borderId="0" xfId="0" applyFont="1" applyAlignment="1">
      <alignment horizontal="left" wrapText="1"/>
    </xf>
    <xf numFmtId="0" fontId="6" fillId="0" borderId="0" xfId="0" applyFont="1" applyAlignment="1">
      <alignment wrapText="1"/>
    </xf>
    <xf numFmtId="0" fontId="10" fillId="0" borderId="1" xfId="0" applyFont="1" applyBorder="1"/>
    <xf numFmtId="0" fontId="11" fillId="0" borderId="1" xfId="0" applyFont="1" applyBorder="1" applyAlignment="1">
      <alignment horizontal="left" vertical="center"/>
    </xf>
    <xf numFmtId="0" fontId="12" fillId="0" borderId="1" xfId="0" applyFont="1" applyBorder="1" applyAlignment="1">
      <alignment horizontal="left" vertical="center"/>
    </xf>
    <xf numFmtId="14" fontId="10" fillId="0" borderId="1" xfId="0" applyNumberFormat="1" applyFont="1" applyBorder="1" applyAlignment="1">
      <alignment horizontal="left" vertical="center"/>
    </xf>
    <xf numFmtId="0" fontId="13" fillId="0" borderId="1" xfId="0" applyFont="1" applyBorder="1"/>
    <xf numFmtId="0" fontId="13" fillId="0" borderId="1" xfId="0" applyFont="1" applyBorder="1" applyAlignment="1">
      <alignment horizontal="left" vertical="center"/>
    </xf>
    <xf numFmtId="0" fontId="11" fillId="5" borderId="1" xfId="0" applyFont="1" applyFill="1" applyBorder="1" applyAlignment="1">
      <alignment horizontal="left" vertical="center"/>
    </xf>
    <xf numFmtId="0" fontId="10" fillId="0" borderId="1" xfId="0" applyFont="1" applyBorder="1" applyAlignment="1">
      <alignment horizontal="left" vertical="center"/>
    </xf>
    <xf numFmtId="0" fontId="12" fillId="0" borderId="1" xfId="0" applyFont="1" applyBorder="1"/>
    <xf numFmtId="164" fontId="10" fillId="0" borderId="1" xfId="0" applyNumberFormat="1" applyFont="1" applyBorder="1"/>
    <xf numFmtId="0" fontId="11" fillId="0" borderId="1" xfId="0" applyFont="1" applyBorder="1"/>
    <xf numFmtId="0" fontId="14" fillId="0" borderId="0" xfId="0" applyFont="1"/>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0" borderId="1"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2" borderId="1" xfId="0" applyFont="1" applyFill="1" applyBorder="1" applyAlignment="1">
      <alignment horizontal="center" vertical="center"/>
    </xf>
  </cellXfs>
  <cellStyles count="1">
    <cellStyle name="Normal"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D137"/>
  <sheetViews>
    <sheetView tabSelected="1" topLeftCell="G112" zoomScale="77" zoomScaleNormal="77" zoomScalePageLayoutView="80" workbookViewId="0">
      <selection activeCell="Q4" sqref="Q4:Q123"/>
    </sheetView>
  </sheetViews>
  <sheetFormatPr defaultColWidth="14.453125" defaultRowHeight="15.75" customHeight="1" x14ac:dyDescent="0.35"/>
  <cols>
    <col min="1" max="1" width="27.26953125" style="2" customWidth="1"/>
    <col min="2" max="2" width="32.7265625" style="2" customWidth="1"/>
    <col min="3" max="3" width="15" style="2" bestFit="1" customWidth="1"/>
    <col min="4" max="4" width="14.1796875" style="2" bestFit="1" customWidth="1"/>
    <col min="5" max="5" width="9.81640625" style="2" bestFit="1" customWidth="1"/>
    <col min="6" max="6" width="8.81640625" style="2" bestFit="1" customWidth="1"/>
    <col min="7" max="7" width="12.81640625" style="2" bestFit="1" customWidth="1"/>
    <col min="8" max="8" width="12" style="2" bestFit="1" customWidth="1"/>
    <col min="9" max="9" width="14.26953125" style="2" bestFit="1" customWidth="1"/>
    <col min="10" max="10" width="10.7265625" style="2" bestFit="1" customWidth="1"/>
    <col min="11" max="11" width="14.453125" style="2" bestFit="1" customWidth="1"/>
    <col min="12" max="12" width="7.7265625" style="2" bestFit="1" customWidth="1"/>
    <col min="13" max="13" width="15.26953125" style="2" bestFit="1" customWidth="1"/>
    <col min="14" max="14" width="14.453125" style="2" bestFit="1" customWidth="1"/>
    <col min="15" max="16384" width="14.453125" style="2"/>
  </cols>
  <sheetData>
    <row r="1" spans="1:30" ht="15.75" customHeight="1" x14ac:dyDescent="0.35">
      <c r="A1" s="1" t="s">
        <v>6</v>
      </c>
    </row>
    <row r="2" spans="1:30" ht="15.75" customHeight="1" x14ac:dyDescent="0.35">
      <c r="A2" s="6"/>
      <c r="B2" s="6"/>
      <c r="C2" s="6"/>
      <c r="D2" s="6"/>
      <c r="E2" s="6"/>
      <c r="F2" s="6"/>
      <c r="G2" s="6"/>
      <c r="H2" s="6"/>
      <c r="I2" s="6"/>
      <c r="J2" s="6"/>
      <c r="K2" s="6"/>
      <c r="L2" s="6"/>
      <c r="M2" s="6"/>
      <c r="N2" s="6"/>
      <c r="O2" s="6"/>
      <c r="P2" s="6"/>
      <c r="Q2" s="6"/>
    </row>
    <row r="3" spans="1:30" ht="58" x14ac:dyDescent="0.35">
      <c r="A3" s="7" t="s">
        <v>5</v>
      </c>
      <c r="B3" s="8" t="s">
        <v>0</v>
      </c>
      <c r="C3" s="7" t="s">
        <v>22</v>
      </c>
      <c r="D3" s="7" t="s">
        <v>1</v>
      </c>
      <c r="E3" s="7" t="s">
        <v>9</v>
      </c>
      <c r="F3" s="9" t="s">
        <v>10</v>
      </c>
      <c r="G3" s="7" t="s">
        <v>7</v>
      </c>
      <c r="H3" s="9" t="s">
        <v>11</v>
      </c>
      <c r="I3" s="7" t="s">
        <v>2</v>
      </c>
      <c r="J3" s="9" t="s">
        <v>12</v>
      </c>
      <c r="K3" s="9" t="s">
        <v>13</v>
      </c>
      <c r="L3" s="7" t="s">
        <v>3</v>
      </c>
      <c r="M3" s="8" t="s">
        <v>4</v>
      </c>
      <c r="N3" s="9" t="s">
        <v>14</v>
      </c>
      <c r="O3" s="9" t="s">
        <v>15</v>
      </c>
      <c r="P3" s="9" t="s">
        <v>16</v>
      </c>
      <c r="Q3" s="9" t="s">
        <v>17</v>
      </c>
      <c r="R3" s="3"/>
      <c r="S3" s="3"/>
      <c r="T3" s="3"/>
      <c r="U3" s="3"/>
      <c r="V3" s="3"/>
      <c r="W3" s="3"/>
      <c r="X3" s="3"/>
      <c r="Y3" s="3"/>
      <c r="Z3" s="3"/>
      <c r="AA3" s="3"/>
      <c r="AB3" s="3"/>
      <c r="AC3" s="3"/>
      <c r="AD3" s="3"/>
    </row>
    <row r="4" spans="1:30" ht="15.75" customHeight="1" x14ac:dyDescent="0.35">
      <c r="A4" s="25" t="s">
        <v>23</v>
      </c>
      <c r="B4" s="26" t="s">
        <v>24</v>
      </c>
      <c r="C4" s="10" t="s">
        <v>26</v>
      </c>
      <c r="D4" s="25" t="s">
        <v>28</v>
      </c>
      <c r="E4" s="25" t="s">
        <v>30</v>
      </c>
      <c r="F4" s="12">
        <v>1</v>
      </c>
      <c r="G4" s="10" t="s">
        <v>31</v>
      </c>
      <c r="H4" s="12">
        <v>1</v>
      </c>
      <c r="I4" s="10" t="s">
        <v>78</v>
      </c>
      <c r="J4" s="12">
        <v>1</v>
      </c>
      <c r="K4" s="12">
        <f>(F4+H4+J4)/3</f>
        <v>1</v>
      </c>
      <c r="L4" s="10">
        <v>1</v>
      </c>
      <c r="M4" s="10"/>
      <c r="N4" s="13">
        <f>L4*2/3</f>
        <v>0.66666666666666663</v>
      </c>
      <c r="O4" s="13">
        <f>(K4+2*N4)/3</f>
        <v>0.77777777777777768</v>
      </c>
      <c r="P4" s="44">
        <f>SUM(O4:O6)/2</f>
        <v>0.77777777777777768</v>
      </c>
      <c r="Q4" s="40"/>
    </row>
    <row r="5" spans="1:30" ht="15.75" customHeight="1" x14ac:dyDescent="0.35">
      <c r="A5" s="10"/>
      <c r="B5" s="26" t="s">
        <v>25</v>
      </c>
      <c r="C5" s="10" t="s">
        <v>27</v>
      </c>
      <c r="D5" s="25" t="s">
        <v>29</v>
      </c>
      <c r="E5" s="25" t="s">
        <v>30</v>
      </c>
      <c r="F5" s="12">
        <v>1</v>
      </c>
      <c r="G5" s="10" t="s">
        <v>33</v>
      </c>
      <c r="H5" s="12">
        <v>1</v>
      </c>
      <c r="I5" s="10" t="s">
        <v>78</v>
      </c>
      <c r="J5" s="12">
        <v>1</v>
      </c>
      <c r="K5" s="12">
        <f t="shared" ref="K5:K121" si="0">(F5+H5+J5)/3</f>
        <v>1</v>
      </c>
      <c r="L5" s="10">
        <v>1</v>
      </c>
      <c r="M5" s="10"/>
      <c r="N5" s="13">
        <f>L5*2/3</f>
        <v>0.66666666666666663</v>
      </c>
      <c r="O5" s="13">
        <f t="shared" ref="O5:O121" si="1">(K5+2*N5)/3</f>
        <v>0.77777777777777768</v>
      </c>
      <c r="P5" s="44"/>
      <c r="Q5" s="40"/>
    </row>
    <row r="6" spans="1:30" ht="15.75" customHeight="1" x14ac:dyDescent="0.35">
      <c r="A6" s="10"/>
      <c r="B6" s="11" t="s">
        <v>8</v>
      </c>
      <c r="C6" s="10"/>
      <c r="D6" s="10"/>
      <c r="E6" s="10"/>
      <c r="F6" s="12"/>
      <c r="G6" s="10"/>
      <c r="H6" s="12"/>
      <c r="I6" s="10"/>
      <c r="J6" s="12"/>
      <c r="K6" s="12"/>
      <c r="L6" s="10"/>
      <c r="M6" s="10"/>
      <c r="N6" s="13"/>
      <c r="O6" s="13"/>
      <c r="P6" s="44"/>
      <c r="Q6" s="40"/>
    </row>
    <row r="7" spans="1:30" ht="15.75" customHeight="1" x14ac:dyDescent="0.35">
      <c r="A7" s="25" t="s">
        <v>34</v>
      </c>
      <c r="B7" s="26" t="s">
        <v>35</v>
      </c>
      <c r="C7" s="28" t="s">
        <v>26</v>
      </c>
      <c r="D7" s="29" t="s">
        <v>28</v>
      </c>
      <c r="E7" s="10" t="s">
        <v>78</v>
      </c>
      <c r="F7" s="12">
        <v>0</v>
      </c>
      <c r="G7" s="10"/>
      <c r="H7" s="12"/>
      <c r="I7" s="10"/>
      <c r="J7" s="12">
        <v>1</v>
      </c>
      <c r="K7" s="12">
        <f t="shared" si="0"/>
        <v>0.33333333333333331</v>
      </c>
      <c r="L7" s="10">
        <v>0</v>
      </c>
      <c r="M7" s="10"/>
      <c r="N7" s="13">
        <f t="shared" ref="N7:N67" si="2">L7*2/3</f>
        <v>0</v>
      </c>
      <c r="O7" s="13">
        <f t="shared" si="1"/>
        <v>0.1111111111111111</v>
      </c>
      <c r="P7" s="44">
        <f t="shared" ref="P7" si="3">SUM(O7:O9)/3</f>
        <v>0.1111111111111111</v>
      </c>
      <c r="Q7" s="40"/>
    </row>
    <row r="8" spans="1:30" ht="15.75" customHeight="1" x14ac:dyDescent="0.35">
      <c r="A8" s="10"/>
      <c r="B8" s="27" t="s">
        <v>36</v>
      </c>
      <c r="C8" s="28" t="s">
        <v>38</v>
      </c>
      <c r="D8" s="29" t="s">
        <v>28</v>
      </c>
      <c r="E8" s="10" t="s">
        <v>78</v>
      </c>
      <c r="F8" s="12">
        <v>0</v>
      </c>
      <c r="G8" s="10"/>
      <c r="H8" s="12"/>
      <c r="I8" s="10"/>
      <c r="J8" s="12">
        <v>1</v>
      </c>
      <c r="K8" s="12">
        <f t="shared" si="0"/>
        <v>0.33333333333333331</v>
      </c>
      <c r="L8" s="10">
        <v>0</v>
      </c>
      <c r="M8" s="10"/>
      <c r="N8" s="13">
        <f t="shared" si="2"/>
        <v>0</v>
      </c>
      <c r="O8" s="13">
        <f t="shared" si="1"/>
        <v>0.1111111111111111</v>
      </c>
      <c r="P8" s="44"/>
      <c r="Q8" s="40"/>
    </row>
    <row r="9" spans="1:30" ht="15.75" customHeight="1" x14ac:dyDescent="0.35">
      <c r="A9" s="10"/>
      <c r="B9" s="27" t="s">
        <v>37</v>
      </c>
      <c r="C9" s="28" t="s">
        <v>39</v>
      </c>
      <c r="D9" s="29" t="s">
        <v>28</v>
      </c>
      <c r="E9" s="10" t="s">
        <v>78</v>
      </c>
      <c r="F9" s="12">
        <v>0</v>
      </c>
      <c r="G9" s="10"/>
      <c r="H9" s="12"/>
      <c r="I9" s="10"/>
      <c r="J9" s="12">
        <v>1</v>
      </c>
      <c r="K9" s="12">
        <f t="shared" si="0"/>
        <v>0.33333333333333331</v>
      </c>
      <c r="L9" s="10">
        <v>0</v>
      </c>
      <c r="M9" s="10" t="s">
        <v>40</v>
      </c>
      <c r="N9" s="13">
        <f t="shared" si="2"/>
        <v>0</v>
      </c>
      <c r="O9" s="13">
        <f t="shared" si="1"/>
        <v>0.1111111111111111</v>
      </c>
      <c r="P9" s="44"/>
      <c r="Q9" s="40"/>
    </row>
    <row r="10" spans="1:30" ht="15.75" customHeight="1" x14ac:dyDescent="0.35">
      <c r="A10" s="29" t="s">
        <v>41</v>
      </c>
      <c r="B10" s="26" t="s">
        <v>42</v>
      </c>
      <c r="C10" s="28" t="s">
        <v>26</v>
      </c>
      <c r="D10" s="29" t="s">
        <v>28</v>
      </c>
      <c r="E10" s="10" t="s">
        <v>78</v>
      </c>
      <c r="F10" s="12">
        <v>0</v>
      </c>
      <c r="G10" s="14"/>
      <c r="H10" s="12"/>
      <c r="I10" s="10"/>
      <c r="J10" s="12">
        <v>1</v>
      </c>
      <c r="K10" s="12">
        <f t="shared" si="0"/>
        <v>0.33333333333333331</v>
      </c>
      <c r="L10" s="10">
        <v>0</v>
      </c>
      <c r="M10" s="10"/>
      <c r="N10" s="13">
        <f t="shared" si="2"/>
        <v>0</v>
      </c>
      <c r="O10" s="13">
        <f t="shared" si="1"/>
        <v>0.1111111111111111</v>
      </c>
      <c r="P10" s="44">
        <f t="shared" ref="P10" si="4">SUM(O10:O12)/3</f>
        <v>0.33333333333333331</v>
      </c>
      <c r="Q10" s="40"/>
    </row>
    <row r="11" spans="1:30" ht="15.75" customHeight="1" x14ac:dyDescent="0.35">
      <c r="A11" s="10"/>
      <c r="B11" s="26" t="s">
        <v>43</v>
      </c>
      <c r="C11" s="28" t="s">
        <v>26</v>
      </c>
      <c r="D11" s="29" t="s">
        <v>28</v>
      </c>
      <c r="E11" s="10" t="s">
        <v>78</v>
      </c>
      <c r="F11" s="12">
        <v>0</v>
      </c>
      <c r="G11" s="10"/>
      <c r="H11" s="12"/>
      <c r="I11" s="10"/>
      <c r="J11" s="12">
        <v>1</v>
      </c>
      <c r="K11" s="12">
        <f t="shared" si="0"/>
        <v>0.33333333333333331</v>
      </c>
      <c r="L11" s="10">
        <v>0</v>
      </c>
      <c r="M11" s="10"/>
      <c r="N11" s="13">
        <f t="shared" si="2"/>
        <v>0</v>
      </c>
      <c r="O11" s="13">
        <f t="shared" si="1"/>
        <v>0.1111111111111111</v>
      </c>
      <c r="P11" s="44"/>
      <c r="Q11" s="40"/>
    </row>
    <row r="12" spans="1:30" ht="15.75" customHeight="1" x14ac:dyDescent="0.35">
      <c r="A12" s="10"/>
      <c r="B12" s="30" t="s">
        <v>44</v>
      </c>
      <c r="C12" s="28" t="s">
        <v>26</v>
      </c>
      <c r="D12" s="29" t="s">
        <v>28</v>
      </c>
      <c r="E12" s="10" t="s">
        <v>30</v>
      </c>
      <c r="F12" s="12">
        <v>1</v>
      </c>
      <c r="G12" s="25" t="s">
        <v>45</v>
      </c>
      <c r="H12" s="12">
        <v>1</v>
      </c>
      <c r="I12" s="10" t="s">
        <v>78</v>
      </c>
      <c r="J12" s="12">
        <v>1</v>
      </c>
      <c r="K12" s="12">
        <f t="shared" si="0"/>
        <v>1</v>
      </c>
      <c r="L12" s="10">
        <v>1</v>
      </c>
      <c r="M12" s="10"/>
      <c r="N12" s="13">
        <f t="shared" si="2"/>
        <v>0.66666666666666663</v>
      </c>
      <c r="O12" s="13">
        <f t="shared" si="1"/>
        <v>0.77777777777777768</v>
      </c>
      <c r="P12" s="44"/>
      <c r="Q12" s="40"/>
    </row>
    <row r="13" spans="1:30" ht="15.75" customHeight="1" x14ac:dyDescent="0.35">
      <c r="A13" s="25" t="s">
        <v>46</v>
      </c>
      <c r="B13" s="26" t="s">
        <v>47</v>
      </c>
      <c r="C13" s="28" t="s">
        <v>26</v>
      </c>
      <c r="D13" s="29" t="s">
        <v>28</v>
      </c>
      <c r="E13" s="10" t="s">
        <v>78</v>
      </c>
      <c r="F13" s="12">
        <v>0</v>
      </c>
      <c r="G13" s="10"/>
      <c r="H13" s="12"/>
      <c r="I13" s="10"/>
      <c r="J13" s="12">
        <v>1</v>
      </c>
      <c r="K13" s="12">
        <f t="shared" si="0"/>
        <v>0.33333333333333331</v>
      </c>
      <c r="L13" s="10">
        <v>0</v>
      </c>
      <c r="M13" s="10"/>
      <c r="N13" s="13">
        <f t="shared" si="2"/>
        <v>0</v>
      </c>
      <c r="O13" s="13">
        <f t="shared" si="1"/>
        <v>0.1111111111111111</v>
      </c>
      <c r="P13" s="44">
        <f>SUM(O13:O15)/2</f>
        <v>0.1111111111111111</v>
      </c>
      <c r="Q13" s="40"/>
    </row>
    <row r="14" spans="1:30" ht="15.75" customHeight="1" x14ac:dyDescent="0.35">
      <c r="A14" s="10"/>
      <c r="B14" s="26" t="s">
        <v>48</v>
      </c>
      <c r="C14" s="28" t="s">
        <v>26</v>
      </c>
      <c r="D14" s="29" t="s">
        <v>28</v>
      </c>
      <c r="E14" s="10" t="s">
        <v>78</v>
      </c>
      <c r="F14" s="12">
        <v>0</v>
      </c>
      <c r="G14" s="10"/>
      <c r="H14" s="12"/>
      <c r="I14" s="10"/>
      <c r="J14" s="12">
        <v>1</v>
      </c>
      <c r="K14" s="12">
        <f t="shared" si="0"/>
        <v>0.33333333333333331</v>
      </c>
      <c r="L14" s="10">
        <v>0</v>
      </c>
      <c r="M14" s="10"/>
      <c r="N14" s="13">
        <f t="shared" si="2"/>
        <v>0</v>
      </c>
      <c r="O14" s="13">
        <f t="shared" si="1"/>
        <v>0.1111111111111111</v>
      </c>
      <c r="P14" s="44"/>
      <c r="Q14" s="40"/>
    </row>
    <row r="15" spans="1:30" ht="15.75" customHeight="1" x14ac:dyDescent="0.35">
      <c r="A15" s="10"/>
      <c r="B15" s="11" t="s">
        <v>8</v>
      </c>
      <c r="C15" s="10"/>
      <c r="D15" s="10"/>
      <c r="E15" s="10"/>
      <c r="F15" s="12"/>
      <c r="G15" s="10"/>
      <c r="H15" s="12"/>
      <c r="I15" s="10"/>
      <c r="J15" s="12"/>
      <c r="K15" s="12"/>
      <c r="L15" s="10"/>
      <c r="M15" s="10"/>
      <c r="N15" s="13"/>
      <c r="O15" s="13"/>
      <c r="P15" s="44"/>
      <c r="Q15" s="40"/>
    </row>
    <row r="16" spans="1:30" ht="15.75" customHeight="1" x14ac:dyDescent="0.35">
      <c r="A16" s="25" t="s">
        <v>49</v>
      </c>
      <c r="B16" s="26" t="s">
        <v>50</v>
      </c>
      <c r="C16" s="28" t="s">
        <v>26</v>
      </c>
      <c r="D16" s="29" t="s">
        <v>28</v>
      </c>
      <c r="E16" s="10" t="s">
        <v>78</v>
      </c>
      <c r="F16" s="12">
        <v>0</v>
      </c>
      <c r="G16" s="10"/>
      <c r="H16" s="12"/>
      <c r="I16" s="10"/>
      <c r="J16" s="12">
        <v>1</v>
      </c>
      <c r="K16" s="12">
        <f t="shared" si="0"/>
        <v>0.33333333333333331</v>
      </c>
      <c r="L16" s="10">
        <v>0</v>
      </c>
      <c r="M16" s="10"/>
      <c r="N16" s="13">
        <f t="shared" si="2"/>
        <v>0</v>
      </c>
      <c r="O16" s="13">
        <f t="shared" si="1"/>
        <v>0.1111111111111111</v>
      </c>
      <c r="P16" s="37">
        <f>SUM(O16:O18)/2</f>
        <v>0.38888888888888884</v>
      </c>
      <c r="Q16" s="41"/>
    </row>
    <row r="17" spans="1:17" ht="15.75" customHeight="1" x14ac:dyDescent="0.35">
      <c r="A17" s="10"/>
      <c r="B17" s="31" t="s">
        <v>51</v>
      </c>
      <c r="C17" s="32" t="s">
        <v>27</v>
      </c>
      <c r="D17" s="25" t="s">
        <v>52</v>
      </c>
      <c r="E17" s="10" t="s">
        <v>30</v>
      </c>
      <c r="F17" s="12">
        <v>1</v>
      </c>
      <c r="G17" s="14"/>
      <c r="H17" s="12"/>
      <c r="I17" s="10"/>
      <c r="J17" s="12">
        <v>1</v>
      </c>
      <c r="K17" s="12">
        <f t="shared" si="0"/>
        <v>0.66666666666666663</v>
      </c>
      <c r="L17" s="15">
        <v>1</v>
      </c>
      <c r="M17" s="10"/>
      <c r="N17" s="13">
        <f t="shared" si="2"/>
        <v>0.66666666666666663</v>
      </c>
      <c r="O17" s="13">
        <f t="shared" si="1"/>
        <v>0.66666666666666663</v>
      </c>
      <c r="P17" s="38"/>
      <c r="Q17" s="42"/>
    </row>
    <row r="18" spans="1:17" ht="15.75" customHeight="1" x14ac:dyDescent="0.35">
      <c r="A18" s="10"/>
      <c r="B18" s="31"/>
      <c r="C18" s="32"/>
      <c r="D18" s="25"/>
      <c r="E18" s="10"/>
      <c r="F18" s="12"/>
      <c r="G18" s="14"/>
      <c r="H18" s="12"/>
      <c r="I18" s="10"/>
      <c r="J18" s="12"/>
      <c r="K18" s="12"/>
      <c r="L18" s="15"/>
      <c r="M18" s="10"/>
      <c r="N18" s="13"/>
      <c r="O18" s="13"/>
      <c r="P18" s="39"/>
      <c r="Q18" s="42"/>
    </row>
    <row r="19" spans="1:17" ht="15.75" customHeight="1" x14ac:dyDescent="0.35">
      <c r="A19" s="29" t="s">
        <v>53</v>
      </c>
      <c r="B19" s="26" t="s">
        <v>54</v>
      </c>
      <c r="C19" s="32" t="s">
        <v>27</v>
      </c>
      <c r="D19" s="25" t="s">
        <v>52</v>
      </c>
      <c r="E19" s="10" t="s">
        <v>30</v>
      </c>
      <c r="F19" s="12">
        <v>1</v>
      </c>
      <c r="G19" s="14"/>
      <c r="H19" s="12"/>
      <c r="I19" s="10"/>
      <c r="J19" s="12">
        <v>1</v>
      </c>
      <c r="K19" s="12">
        <f t="shared" si="0"/>
        <v>0.66666666666666663</v>
      </c>
      <c r="L19" s="15">
        <v>1</v>
      </c>
      <c r="M19" s="10"/>
      <c r="N19" s="13">
        <f t="shared" si="2"/>
        <v>0.66666666666666663</v>
      </c>
      <c r="O19" s="13">
        <f t="shared" si="1"/>
        <v>0.66666666666666663</v>
      </c>
      <c r="P19" s="37">
        <f>SUM(O19:O21)/2</f>
        <v>0.38888888888888884</v>
      </c>
      <c r="Q19" s="42"/>
    </row>
    <row r="20" spans="1:17" ht="15.75" customHeight="1" x14ac:dyDescent="0.35">
      <c r="A20" s="10"/>
      <c r="B20" s="31" t="s">
        <v>55</v>
      </c>
      <c r="C20" s="32" t="s">
        <v>56</v>
      </c>
      <c r="D20" s="25" t="s">
        <v>52</v>
      </c>
      <c r="E20" s="10" t="s">
        <v>78</v>
      </c>
      <c r="F20" s="12">
        <v>0</v>
      </c>
      <c r="G20" s="14"/>
      <c r="H20" s="12"/>
      <c r="I20" s="10"/>
      <c r="J20" s="12">
        <v>1</v>
      </c>
      <c r="K20" s="12">
        <f t="shared" si="0"/>
        <v>0.33333333333333331</v>
      </c>
      <c r="L20" s="15">
        <v>0</v>
      </c>
      <c r="M20" s="10"/>
      <c r="N20" s="13">
        <f t="shared" si="2"/>
        <v>0</v>
      </c>
      <c r="O20" s="13">
        <f t="shared" si="1"/>
        <v>0.1111111111111111</v>
      </c>
      <c r="P20" s="38"/>
      <c r="Q20" s="42"/>
    </row>
    <row r="21" spans="1:17" ht="15.75" customHeight="1" x14ac:dyDescent="0.35">
      <c r="A21" s="10"/>
      <c r="B21" s="31"/>
      <c r="C21" s="32"/>
      <c r="D21" s="25"/>
      <c r="E21" s="10"/>
      <c r="F21" s="12"/>
      <c r="G21" s="14"/>
      <c r="H21" s="12"/>
      <c r="I21" s="10"/>
      <c r="J21" s="12"/>
      <c r="K21" s="12"/>
      <c r="L21" s="15"/>
      <c r="M21" s="10"/>
      <c r="N21" s="13"/>
      <c r="O21" s="13"/>
      <c r="P21" s="39"/>
      <c r="Q21" s="42"/>
    </row>
    <row r="22" spans="1:17" ht="15.75" customHeight="1" x14ac:dyDescent="0.35">
      <c r="A22" s="25" t="s">
        <v>57</v>
      </c>
      <c r="B22" s="26" t="s">
        <v>58</v>
      </c>
      <c r="C22" s="28" t="s">
        <v>26</v>
      </c>
      <c r="D22" s="29" t="s">
        <v>28</v>
      </c>
      <c r="E22" s="10" t="s">
        <v>78</v>
      </c>
      <c r="F22" s="12">
        <v>0</v>
      </c>
      <c r="G22" s="14"/>
      <c r="H22" s="12"/>
      <c r="I22" s="10"/>
      <c r="J22" s="12">
        <v>1</v>
      </c>
      <c r="K22" s="12">
        <f t="shared" si="0"/>
        <v>0.33333333333333331</v>
      </c>
      <c r="L22" s="15">
        <v>0</v>
      </c>
      <c r="M22" s="10"/>
      <c r="N22" s="13">
        <f t="shared" si="2"/>
        <v>0</v>
      </c>
      <c r="O22" s="13">
        <f t="shared" si="1"/>
        <v>0.1111111111111111</v>
      </c>
      <c r="P22" s="37">
        <f>SUM(O22:O24)/2</f>
        <v>0.38888888888888884</v>
      </c>
      <c r="Q22" s="42"/>
    </row>
    <row r="23" spans="1:17" ht="15.75" customHeight="1" x14ac:dyDescent="0.35">
      <c r="A23" s="10"/>
      <c r="B23" s="26" t="s">
        <v>59</v>
      </c>
      <c r="C23" s="32" t="s">
        <v>39</v>
      </c>
      <c r="D23" s="25" t="s">
        <v>52</v>
      </c>
      <c r="E23" s="10" t="s">
        <v>30</v>
      </c>
      <c r="F23" s="12">
        <v>1</v>
      </c>
      <c r="G23" s="14"/>
      <c r="H23" s="12"/>
      <c r="I23" s="10"/>
      <c r="J23" s="12">
        <v>1</v>
      </c>
      <c r="K23" s="12">
        <f t="shared" si="0"/>
        <v>0.66666666666666663</v>
      </c>
      <c r="L23" s="15">
        <v>1</v>
      </c>
      <c r="M23" s="10"/>
      <c r="N23" s="13">
        <f t="shared" si="2"/>
        <v>0.66666666666666663</v>
      </c>
      <c r="O23" s="13">
        <f t="shared" si="1"/>
        <v>0.66666666666666663</v>
      </c>
      <c r="P23" s="38"/>
      <c r="Q23" s="42"/>
    </row>
    <row r="24" spans="1:17" ht="15.75" customHeight="1" x14ac:dyDescent="0.35">
      <c r="A24" s="10"/>
      <c r="B24" s="31"/>
      <c r="C24" s="32"/>
      <c r="D24" s="25"/>
      <c r="E24" s="10"/>
      <c r="F24" s="12"/>
      <c r="G24" s="14"/>
      <c r="H24" s="12"/>
      <c r="I24" s="10"/>
      <c r="J24" s="12"/>
      <c r="K24" s="12"/>
      <c r="L24" s="15"/>
      <c r="M24" s="10"/>
      <c r="N24" s="13"/>
      <c r="O24" s="13"/>
      <c r="P24" s="39"/>
      <c r="Q24" s="42"/>
    </row>
    <row r="25" spans="1:17" ht="15.75" customHeight="1" x14ac:dyDescent="0.35">
      <c r="A25" s="25" t="s">
        <v>60</v>
      </c>
      <c r="B25" s="31" t="s">
        <v>61</v>
      </c>
      <c r="C25" s="28" t="s">
        <v>26</v>
      </c>
      <c r="D25" s="29" t="s">
        <v>28</v>
      </c>
      <c r="E25" s="10" t="s">
        <v>78</v>
      </c>
      <c r="F25" s="12">
        <v>0</v>
      </c>
      <c r="G25" s="14"/>
      <c r="H25" s="12"/>
      <c r="I25" s="10"/>
      <c r="J25" s="12">
        <v>1</v>
      </c>
      <c r="K25" s="12">
        <f t="shared" si="0"/>
        <v>0.33333333333333331</v>
      </c>
      <c r="L25" s="15">
        <v>0</v>
      </c>
      <c r="M25" s="10"/>
      <c r="N25" s="13">
        <f t="shared" si="2"/>
        <v>0</v>
      </c>
      <c r="O25" s="13">
        <f t="shared" si="1"/>
        <v>0.1111111111111111</v>
      </c>
      <c r="P25" s="37">
        <f>SUM(O25:O27)/2</f>
        <v>0.38888888888888884</v>
      </c>
      <c r="Q25" s="42"/>
    </row>
    <row r="26" spans="1:17" ht="15.75" customHeight="1" x14ac:dyDescent="0.35">
      <c r="A26" s="10"/>
      <c r="B26" s="31" t="s">
        <v>62</v>
      </c>
      <c r="C26" s="32" t="s">
        <v>39</v>
      </c>
      <c r="D26" s="25" t="s">
        <v>52</v>
      </c>
      <c r="E26" s="10" t="s">
        <v>30</v>
      </c>
      <c r="F26" s="12">
        <v>1</v>
      </c>
      <c r="G26" s="14"/>
      <c r="H26" s="12"/>
      <c r="I26" s="10"/>
      <c r="J26" s="12">
        <v>1</v>
      </c>
      <c r="K26" s="12">
        <f t="shared" si="0"/>
        <v>0.66666666666666663</v>
      </c>
      <c r="L26" s="15">
        <v>1</v>
      </c>
      <c r="M26" s="10"/>
      <c r="N26" s="13">
        <f t="shared" si="2"/>
        <v>0.66666666666666663</v>
      </c>
      <c r="O26" s="13">
        <f t="shared" si="1"/>
        <v>0.66666666666666663</v>
      </c>
      <c r="P26" s="38"/>
      <c r="Q26" s="42"/>
    </row>
    <row r="27" spans="1:17" ht="15.75" customHeight="1" x14ac:dyDescent="0.35">
      <c r="A27" s="10"/>
      <c r="B27" s="31"/>
      <c r="C27" s="32"/>
      <c r="D27" s="25"/>
      <c r="E27" s="10"/>
      <c r="F27" s="12"/>
      <c r="G27" s="14"/>
      <c r="H27" s="12"/>
      <c r="I27" s="10"/>
      <c r="J27" s="12"/>
      <c r="K27" s="12"/>
      <c r="L27" s="15"/>
      <c r="M27" s="10"/>
      <c r="N27" s="13"/>
      <c r="O27" s="13"/>
      <c r="P27" s="39"/>
      <c r="Q27" s="42"/>
    </row>
    <row r="28" spans="1:17" ht="15.75" customHeight="1" x14ac:dyDescent="0.35">
      <c r="A28" s="25" t="s">
        <v>63</v>
      </c>
      <c r="B28" s="26" t="s">
        <v>64</v>
      </c>
      <c r="C28" s="28" t="s">
        <v>26</v>
      </c>
      <c r="D28" s="29" t="s">
        <v>28</v>
      </c>
      <c r="E28" s="10" t="s">
        <v>78</v>
      </c>
      <c r="F28" s="12">
        <v>0</v>
      </c>
      <c r="G28" s="14"/>
      <c r="H28" s="12"/>
      <c r="I28" s="10"/>
      <c r="J28" s="12">
        <v>1</v>
      </c>
      <c r="K28" s="12">
        <f t="shared" si="0"/>
        <v>0.33333333333333331</v>
      </c>
      <c r="L28" s="15">
        <v>0</v>
      </c>
      <c r="M28" s="10" t="s">
        <v>40</v>
      </c>
      <c r="N28" s="13">
        <f t="shared" si="2"/>
        <v>0</v>
      </c>
      <c r="O28" s="13">
        <f t="shared" si="1"/>
        <v>0.1111111111111111</v>
      </c>
      <c r="P28" s="37">
        <f>SUM(O28:O30)/3</f>
        <v>7.407407407407407E-2</v>
      </c>
      <c r="Q28" s="42"/>
    </row>
    <row r="29" spans="1:17" ht="15.75" customHeight="1" x14ac:dyDescent="0.35">
      <c r="A29" s="10"/>
      <c r="B29" s="26" t="s">
        <v>65</v>
      </c>
      <c r="C29" s="28" t="s">
        <v>26</v>
      </c>
      <c r="D29" s="29" t="s">
        <v>28</v>
      </c>
      <c r="E29" s="10" t="s">
        <v>78</v>
      </c>
      <c r="F29" s="12">
        <v>0</v>
      </c>
      <c r="G29" s="14"/>
      <c r="H29" s="12"/>
      <c r="I29" s="10"/>
      <c r="J29" s="12">
        <v>1</v>
      </c>
      <c r="K29" s="12">
        <f t="shared" si="0"/>
        <v>0.33333333333333331</v>
      </c>
      <c r="L29" s="15">
        <v>0</v>
      </c>
      <c r="M29" s="10" t="s">
        <v>40</v>
      </c>
      <c r="N29" s="13">
        <f t="shared" si="2"/>
        <v>0</v>
      </c>
      <c r="O29" s="13">
        <f t="shared" si="1"/>
        <v>0.1111111111111111</v>
      </c>
      <c r="P29" s="38"/>
      <c r="Q29" s="42"/>
    </row>
    <row r="30" spans="1:17" ht="15.75" customHeight="1" x14ac:dyDescent="0.35">
      <c r="A30" s="10"/>
      <c r="B30" s="31"/>
      <c r="C30" s="32"/>
      <c r="D30" s="25"/>
      <c r="E30" s="10"/>
      <c r="F30" s="12"/>
      <c r="G30" s="14"/>
      <c r="H30" s="12"/>
      <c r="I30" s="10"/>
      <c r="J30" s="12"/>
      <c r="K30" s="12"/>
      <c r="L30" s="15"/>
      <c r="M30" s="10"/>
      <c r="N30" s="13"/>
      <c r="O30" s="13"/>
      <c r="P30" s="39"/>
      <c r="Q30" s="42"/>
    </row>
    <row r="31" spans="1:17" ht="15.75" customHeight="1" x14ac:dyDescent="0.35">
      <c r="A31" s="25" t="s">
        <v>66</v>
      </c>
      <c r="B31" s="26" t="s">
        <v>67</v>
      </c>
      <c r="C31" s="28" t="s">
        <v>26</v>
      </c>
      <c r="D31" s="29" t="s">
        <v>28</v>
      </c>
      <c r="E31" s="10" t="s">
        <v>78</v>
      </c>
      <c r="F31" s="12">
        <v>0</v>
      </c>
      <c r="G31" s="14"/>
      <c r="H31" s="12"/>
      <c r="I31" s="10"/>
      <c r="J31" s="12">
        <v>1</v>
      </c>
      <c r="K31" s="12">
        <f t="shared" si="0"/>
        <v>0.33333333333333331</v>
      </c>
      <c r="L31" s="15">
        <v>0</v>
      </c>
      <c r="M31" s="10"/>
      <c r="N31" s="13">
        <f t="shared" si="2"/>
        <v>0</v>
      </c>
      <c r="O31" s="13">
        <f t="shared" si="1"/>
        <v>0.1111111111111111</v>
      </c>
      <c r="P31" s="37">
        <f>SUM(O31:O33)/2</f>
        <v>0.38888888888888884</v>
      </c>
      <c r="Q31" s="42"/>
    </row>
    <row r="32" spans="1:17" ht="15.75" customHeight="1" x14ac:dyDescent="0.35">
      <c r="A32" s="10"/>
      <c r="B32" s="26" t="s">
        <v>68</v>
      </c>
      <c r="C32" s="32" t="s">
        <v>27</v>
      </c>
      <c r="D32" s="25" t="s">
        <v>52</v>
      </c>
      <c r="E32" s="10" t="s">
        <v>30</v>
      </c>
      <c r="F32" s="12">
        <v>1</v>
      </c>
      <c r="G32" s="25" t="s">
        <v>69</v>
      </c>
      <c r="H32" s="12">
        <v>0</v>
      </c>
      <c r="I32" s="10" t="s">
        <v>78</v>
      </c>
      <c r="J32" s="12">
        <v>1</v>
      </c>
      <c r="K32" s="12">
        <f t="shared" si="0"/>
        <v>0.66666666666666663</v>
      </c>
      <c r="L32" s="15">
        <v>1</v>
      </c>
      <c r="M32" s="10"/>
      <c r="N32" s="13">
        <f t="shared" si="2"/>
        <v>0.66666666666666663</v>
      </c>
      <c r="O32" s="13">
        <f t="shared" si="1"/>
        <v>0.66666666666666663</v>
      </c>
      <c r="P32" s="38"/>
      <c r="Q32" s="42"/>
    </row>
    <row r="33" spans="1:17" ht="15.75" customHeight="1" x14ac:dyDescent="0.35">
      <c r="A33" s="10"/>
      <c r="B33" s="31"/>
      <c r="C33" s="32"/>
      <c r="D33" s="25"/>
      <c r="E33" s="10"/>
      <c r="F33" s="12"/>
      <c r="G33" s="14"/>
      <c r="H33" s="12"/>
      <c r="I33" s="10"/>
      <c r="J33" s="12"/>
      <c r="K33" s="12"/>
      <c r="L33" s="15"/>
      <c r="M33" s="10"/>
      <c r="N33" s="13"/>
      <c r="O33" s="13"/>
      <c r="P33" s="39"/>
      <c r="Q33" s="42"/>
    </row>
    <row r="34" spans="1:17" ht="15.75" customHeight="1" x14ac:dyDescent="0.35">
      <c r="A34" s="25" t="s">
        <v>70</v>
      </c>
      <c r="B34" s="26" t="s">
        <v>71</v>
      </c>
      <c r="C34" s="28" t="s">
        <v>26</v>
      </c>
      <c r="D34" s="29" t="s">
        <v>28</v>
      </c>
      <c r="E34" s="10" t="s">
        <v>78</v>
      </c>
      <c r="F34" s="12">
        <v>0</v>
      </c>
      <c r="G34" s="14"/>
      <c r="H34" s="12"/>
      <c r="I34" s="10"/>
      <c r="J34" s="12">
        <v>1</v>
      </c>
      <c r="K34" s="12">
        <f t="shared" si="0"/>
        <v>0.33333333333333331</v>
      </c>
      <c r="L34" s="15">
        <v>0</v>
      </c>
      <c r="M34" s="10"/>
      <c r="N34" s="13">
        <f t="shared" si="2"/>
        <v>0</v>
      </c>
      <c r="O34" s="13">
        <f t="shared" si="1"/>
        <v>0.1111111111111111</v>
      </c>
      <c r="P34" s="37">
        <f>SUM(O34:O36)/2</f>
        <v>0.38888888888888884</v>
      </c>
      <c r="Q34" s="42"/>
    </row>
    <row r="35" spans="1:17" ht="15.75" customHeight="1" x14ac:dyDescent="0.35">
      <c r="A35" s="10"/>
      <c r="B35" s="26" t="s">
        <v>72</v>
      </c>
      <c r="C35" s="28" t="s">
        <v>26</v>
      </c>
      <c r="D35" s="29" t="s">
        <v>28</v>
      </c>
      <c r="E35" s="10" t="s">
        <v>30</v>
      </c>
      <c r="F35" s="12">
        <v>1</v>
      </c>
      <c r="G35" s="25" t="s">
        <v>73</v>
      </c>
      <c r="H35" s="12">
        <v>0</v>
      </c>
      <c r="I35" s="10" t="s">
        <v>78</v>
      </c>
      <c r="J35" s="12">
        <v>1</v>
      </c>
      <c r="K35" s="12">
        <f t="shared" si="0"/>
        <v>0.66666666666666663</v>
      </c>
      <c r="L35" s="15">
        <v>1</v>
      </c>
      <c r="M35" s="10"/>
      <c r="N35" s="13">
        <f t="shared" si="2"/>
        <v>0.66666666666666663</v>
      </c>
      <c r="O35" s="13">
        <f t="shared" si="1"/>
        <v>0.66666666666666663</v>
      </c>
      <c r="P35" s="38"/>
      <c r="Q35" s="42"/>
    </row>
    <row r="36" spans="1:17" ht="15.75" customHeight="1" x14ac:dyDescent="0.35">
      <c r="A36" s="10"/>
      <c r="B36" s="31"/>
      <c r="C36" s="32"/>
      <c r="D36" s="25"/>
      <c r="E36" s="10"/>
      <c r="F36" s="12"/>
      <c r="G36" s="14"/>
      <c r="H36" s="12"/>
      <c r="I36" s="10"/>
      <c r="J36" s="12"/>
      <c r="K36" s="12"/>
      <c r="L36" s="15"/>
      <c r="M36" s="10"/>
      <c r="N36" s="13"/>
      <c r="O36" s="13"/>
      <c r="P36" s="39"/>
      <c r="Q36" s="42"/>
    </row>
    <row r="37" spans="1:17" ht="15.75" customHeight="1" x14ac:dyDescent="0.35">
      <c r="A37" s="29" t="s">
        <v>74</v>
      </c>
      <c r="B37" s="26" t="s">
        <v>75</v>
      </c>
      <c r="C37" s="28" t="s">
        <v>26</v>
      </c>
      <c r="D37" s="29" t="s">
        <v>28</v>
      </c>
      <c r="E37" s="10" t="s">
        <v>78</v>
      </c>
      <c r="F37" s="12">
        <v>0</v>
      </c>
      <c r="G37" s="14"/>
      <c r="H37" s="12"/>
      <c r="I37" s="10"/>
      <c r="J37" s="12">
        <v>1</v>
      </c>
      <c r="K37" s="12">
        <f t="shared" si="0"/>
        <v>0.33333333333333331</v>
      </c>
      <c r="L37" s="15">
        <v>0</v>
      </c>
      <c r="M37" s="10"/>
      <c r="N37" s="13">
        <f t="shared" si="2"/>
        <v>0</v>
      </c>
      <c r="O37" s="13">
        <f t="shared" si="1"/>
        <v>0.1111111111111111</v>
      </c>
      <c r="P37" s="37">
        <f>SUM(O37:O39)/2</f>
        <v>0.33333333333333326</v>
      </c>
      <c r="Q37" s="42"/>
    </row>
    <row r="38" spans="1:17" ht="15.75" customHeight="1" x14ac:dyDescent="0.35">
      <c r="A38" s="10"/>
      <c r="B38" s="26" t="s">
        <v>76</v>
      </c>
      <c r="C38" s="28" t="s">
        <v>26</v>
      </c>
      <c r="D38" s="29" t="s">
        <v>28</v>
      </c>
      <c r="E38" s="10" t="s">
        <v>78</v>
      </c>
      <c r="F38" s="12">
        <v>0</v>
      </c>
      <c r="G38" s="25" t="s">
        <v>77</v>
      </c>
      <c r="H38" s="12">
        <v>0</v>
      </c>
      <c r="I38" s="10" t="s">
        <v>78</v>
      </c>
      <c r="J38" s="12">
        <v>1</v>
      </c>
      <c r="K38" s="12">
        <f t="shared" si="0"/>
        <v>0.33333333333333331</v>
      </c>
      <c r="L38" s="15">
        <v>1</v>
      </c>
      <c r="M38" s="10"/>
      <c r="N38" s="13">
        <f t="shared" si="2"/>
        <v>0.66666666666666663</v>
      </c>
      <c r="O38" s="13">
        <f t="shared" si="1"/>
        <v>0.55555555555555547</v>
      </c>
      <c r="P38" s="38"/>
      <c r="Q38" s="42"/>
    </row>
    <row r="39" spans="1:17" ht="15.75" customHeight="1" x14ac:dyDescent="0.35">
      <c r="A39" s="10"/>
      <c r="B39" s="31"/>
      <c r="C39" s="32"/>
      <c r="D39" s="25"/>
      <c r="E39" s="10"/>
      <c r="F39" s="12"/>
      <c r="G39" s="14"/>
      <c r="H39" s="12"/>
      <c r="I39" s="10"/>
      <c r="J39" s="12"/>
      <c r="K39" s="12"/>
      <c r="L39" s="15"/>
      <c r="M39" s="10"/>
      <c r="N39" s="13"/>
      <c r="O39" s="13"/>
      <c r="P39" s="39"/>
      <c r="Q39" s="42"/>
    </row>
    <row r="40" spans="1:17" ht="15.75" customHeight="1" x14ac:dyDescent="0.35">
      <c r="A40" s="25" t="s">
        <v>79</v>
      </c>
      <c r="B40" s="26" t="s">
        <v>80</v>
      </c>
      <c r="C40" s="32" t="s">
        <v>39</v>
      </c>
      <c r="D40" s="25" t="s">
        <v>52</v>
      </c>
      <c r="E40" s="10" t="s">
        <v>78</v>
      </c>
      <c r="F40" s="12">
        <v>0</v>
      </c>
      <c r="G40" s="33" t="s">
        <v>82</v>
      </c>
      <c r="H40" s="12">
        <v>0</v>
      </c>
      <c r="I40" s="10" t="s">
        <v>78</v>
      </c>
      <c r="J40" s="12">
        <v>1</v>
      </c>
      <c r="K40" s="12">
        <f t="shared" si="0"/>
        <v>0.33333333333333331</v>
      </c>
      <c r="L40" s="15">
        <v>1</v>
      </c>
      <c r="M40" s="10"/>
      <c r="N40" s="13">
        <f t="shared" si="2"/>
        <v>0.66666666666666663</v>
      </c>
      <c r="O40" s="13">
        <f t="shared" si="1"/>
        <v>0.55555555555555547</v>
      </c>
      <c r="P40" s="37">
        <f>SUM(O40:O42)/2</f>
        <v>0.33333333333333326</v>
      </c>
      <c r="Q40" s="42"/>
    </row>
    <row r="41" spans="1:17" ht="15.75" customHeight="1" x14ac:dyDescent="0.35">
      <c r="A41" s="10"/>
      <c r="B41" s="26" t="s">
        <v>81</v>
      </c>
      <c r="C41" s="32" t="s">
        <v>27</v>
      </c>
      <c r="D41" s="25" t="s">
        <v>52</v>
      </c>
      <c r="E41" s="10" t="s">
        <v>78</v>
      </c>
      <c r="F41" s="12">
        <v>0</v>
      </c>
      <c r="G41" s="14"/>
      <c r="H41" s="12"/>
      <c r="I41" s="10"/>
      <c r="J41" s="12">
        <v>1</v>
      </c>
      <c r="K41" s="12">
        <f t="shared" si="0"/>
        <v>0.33333333333333331</v>
      </c>
      <c r="L41" s="15">
        <v>0</v>
      </c>
      <c r="M41" s="10"/>
      <c r="N41" s="13">
        <f t="shared" si="2"/>
        <v>0</v>
      </c>
      <c r="O41" s="13">
        <f t="shared" si="1"/>
        <v>0.1111111111111111</v>
      </c>
      <c r="P41" s="38"/>
      <c r="Q41" s="42"/>
    </row>
    <row r="42" spans="1:17" ht="15.75" customHeight="1" x14ac:dyDescent="0.35">
      <c r="A42" s="10"/>
      <c r="B42" s="31"/>
      <c r="C42" s="32"/>
      <c r="D42" s="25"/>
      <c r="E42" s="10"/>
      <c r="F42" s="12"/>
      <c r="G42" s="14"/>
      <c r="H42" s="12"/>
      <c r="I42" s="10"/>
      <c r="J42" s="12"/>
      <c r="K42" s="12"/>
      <c r="L42" s="15"/>
      <c r="M42" s="10"/>
      <c r="N42" s="13"/>
      <c r="O42" s="13"/>
      <c r="P42" s="39"/>
      <c r="Q42" s="42"/>
    </row>
    <row r="43" spans="1:17" ht="15.75" customHeight="1" x14ac:dyDescent="0.35">
      <c r="A43" s="10" t="s">
        <v>86</v>
      </c>
      <c r="B43" s="26" t="s">
        <v>83</v>
      </c>
      <c r="C43" s="32" t="s">
        <v>27</v>
      </c>
      <c r="D43" s="25" t="s">
        <v>52</v>
      </c>
      <c r="E43" s="10" t="s">
        <v>78</v>
      </c>
      <c r="F43" s="12">
        <v>0</v>
      </c>
      <c r="G43" s="14"/>
      <c r="H43" s="12"/>
      <c r="I43" s="10"/>
      <c r="J43" s="12">
        <v>1</v>
      </c>
      <c r="K43" s="12">
        <f t="shared" si="0"/>
        <v>0.33333333333333331</v>
      </c>
      <c r="L43" s="15">
        <v>0</v>
      </c>
      <c r="M43" s="10"/>
      <c r="N43" s="13">
        <f t="shared" si="2"/>
        <v>0</v>
      </c>
      <c r="O43" s="13">
        <f t="shared" si="1"/>
        <v>0.1111111111111111</v>
      </c>
      <c r="P43" s="37">
        <f>SUM(O43:O45)/2</f>
        <v>0.1111111111111111</v>
      </c>
      <c r="Q43" s="42"/>
    </row>
    <row r="44" spans="1:17" ht="15.75" customHeight="1" x14ac:dyDescent="0.35">
      <c r="A44" s="10"/>
      <c r="B44" s="26" t="s">
        <v>84</v>
      </c>
      <c r="C44" s="32" t="s">
        <v>85</v>
      </c>
      <c r="D44" s="25" t="s">
        <v>52</v>
      </c>
      <c r="E44" s="10" t="s">
        <v>78</v>
      </c>
      <c r="F44" s="12">
        <v>0</v>
      </c>
      <c r="G44" s="14"/>
      <c r="H44" s="12"/>
      <c r="I44" s="10"/>
      <c r="J44" s="12">
        <v>1</v>
      </c>
      <c r="K44" s="12">
        <f t="shared" si="0"/>
        <v>0.33333333333333331</v>
      </c>
      <c r="L44" s="15">
        <v>0</v>
      </c>
      <c r="M44" s="10"/>
      <c r="N44" s="13">
        <f t="shared" si="2"/>
        <v>0</v>
      </c>
      <c r="O44" s="13">
        <f t="shared" si="1"/>
        <v>0.1111111111111111</v>
      </c>
      <c r="P44" s="38"/>
      <c r="Q44" s="42"/>
    </row>
    <row r="45" spans="1:17" ht="15.75" customHeight="1" x14ac:dyDescent="0.35">
      <c r="A45" s="10"/>
      <c r="B45" s="31"/>
      <c r="C45" s="32"/>
      <c r="D45" s="25"/>
      <c r="E45" s="10"/>
      <c r="F45" s="12"/>
      <c r="G45" s="14"/>
      <c r="H45" s="12"/>
      <c r="I45" s="10"/>
      <c r="J45" s="12"/>
      <c r="K45" s="12"/>
      <c r="L45" s="15"/>
      <c r="M45" s="10"/>
      <c r="N45" s="13"/>
      <c r="O45" s="13"/>
      <c r="P45" s="39"/>
      <c r="Q45" s="42"/>
    </row>
    <row r="46" spans="1:17" ht="15.75" customHeight="1" x14ac:dyDescent="0.35">
      <c r="A46" s="25" t="s">
        <v>87</v>
      </c>
      <c r="B46" s="26" t="s">
        <v>88</v>
      </c>
      <c r="C46" s="32" t="s">
        <v>39</v>
      </c>
      <c r="D46" s="25" t="s">
        <v>52</v>
      </c>
      <c r="E46" s="10" t="s">
        <v>78</v>
      </c>
      <c r="F46" s="12">
        <v>0</v>
      </c>
      <c r="G46" s="14"/>
      <c r="H46" s="12"/>
      <c r="I46" s="10"/>
      <c r="J46" s="12">
        <v>1</v>
      </c>
      <c r="K46" s="12">
        <f t="shared" si="0"/>
        <v>0.33333333333333331</v>
      </c>
      <c r="L46" s="15">
        <v>0</v>
      </c>
      <c r="M46" s="10"/>
      <c r="N46" s="13">
        <f t="shared" si="2"/>
        <v>0</v>
      </c>
      <c r="O46" s="13">
        <f t="shared" si="1"/>
        <v>0.1111111111111111</v>
      </c>
      <c r="P46" s="37">
        <f>SUM(O46:O48)/2</f>
        <v>0.1111111111111111</v>
      </c>
      <c r="Q46" s="42"/>
    </row>
    <row r="47" spans="1:17" ht="15.75" customHeight="1" x14ac:dyDescent="0.35">
      <c r="A47" s="10"/>
      <c r="B47" s="26" t="s">
        <v>89</v>
      </c>
      <c r="C47" s="32" t="s">
        <v>27</v>
      </c>
      <c r="D47" s="25" t="s">
        <v>52</v>
      </c>
      <c r="E47" s="10" t="s">
        <v>78</v>
      </c>
      <c r="F47" s="12">
        <v>0</v>
      </c>
      <c r="G47" s="14"/>
      <c r="H47" s="12"/>
      <c r="I47" s="10"/>
      <c r="J47" s="12">
        <v>1</v>
      </c>
      <c r="K47" s="12">
        <f t="shared" si="0"/>
        <v>0.33333333333333331</v>
      </c>
      <c r="L47" s="15">
        <v>0</v>
      </c>
      <c r="M47" s="10"/>
      <c r="N47" s="13">
        <f t="shared" si="2"/>
        <v>0</v>
      </c>
      <c r="O47" s="13">
        <f t="shared" si="1"/>
        <v>0.1111111111111111</v>
      </c>
      <c r="P47" s="38"/>
      <c r="Q47" s="42"/>
    </row>
    <row r="48" spans="1:17" ht="15.75" customHeight="1" x14ac:dyDescent="0.35">
      <c r="A48" s="10"/>
      <c r="B48" s="31"/>
      <c r="C48" s="32"/>
      <c r="D48" s="25"/>
      <c r="E48" s="10"/>
      <c r="F48" s="12"/>
      <c r="G48" s="14"/>
      <c r="H48" s="12"/>
      <c r="I48" s="10"/>
      <c r="J48" s="12"/>
      <c r="K48" s="12"/>
      <c r="L48" s="15"/>
      <c r="M48" s="10"/>
      <c r="N48" s="13"/>
      <c r="O48" s="13"/>
      <c r="P48" s="39"/>
      <c r="Q48" s="42"/>
    </row>
    <row r="49" spans="1:17" ht="15.75" customHeight="1" x14ac:dyDescent="0.35">
      <c r="A49" s="25" t="s">
        <v>90</v>
      </c>
      <c r="B49" s="26" t="s">
        <v>91</v>
      </c>
      <c r="C49" s="32" t="s">
        <v>27</v>
      </c>
      <c r="D49" s="25" t="s">
        <v>52</v>
      </c>
      <c r="E49" s="10" t="s">
        <v>78</v>
      </c>
      <c r="F49" s="12">
        <v>0</v>
      </c>
      <c r="G49" s="14"/>
      <c r="H49" s="12"/>
      <c r="I49" s="10"/>
      <c r="J49" s="12">
        <v>1</v>
      </c>
      <c r="K49" s="12">
        <f t="shared" si="0"/>
        <v>0.33333333333333331</v>
      </c>
      <c r="L49" s="15">
        <v>0</v>
      </c>
      <c r="M49" s="10"/>
      <c r="N49" s="13">
        <f t="shared" si="2"/>
        <v>0</v>
      </c>
      <c r="O49" s="13">
        <f t="shared" si="1"/>
        <v>0.1111111111111111</v>
      </c>
      <c r="P49" s="37">
        <f>SUM(O49:O51)/2</f>
        <v>0.1111111111111111</v>
      </c>
      <c r="Q49" s="42"/>
    </row>
    <row r="50" spans="1:17" ht="15.75" customHeight="1" x14ac:dyDescent="0.35">
      <c r="A50" s="10"/>
      <c r="B50" s="26" t="s">
        <v>92</v>
      </c>
      <c r="C50" s="32" t="s">
        <v>27</v>
      </c>
      <c r="D50" s="25" t="s">
        <v>52</v>
      </c>
      <c r="E50" s="10" t="s">
        <v>78</v>
      </c>
      <c r="F50" s="12">
        <v>0</v>
      </c>
      <c r="G50" s="14"/>
      <c r="H50" s="12"/>
      <c r="I50" s="10"/>
      <c r="J50" s="12">
        <v>1</v>
      </c>
      <c r="K50" s="12">
        <f t="shared" si="0"/>
        <v>0.33333333333333331</v>
      </c>
      <c r="L50" s="15">
        <v>0</v>
      </c>
      <c r="M50" s="10"/>
      <c r="N50" s="13">
        <f t="shared" si="2"/>
        <v>0</v>
      </c>
      <c r="O50" s="13">
        <f t="shared" si="1"/>
        <v>0.1111111111111111</v>
      </c>
      <c r="P50" s="38"/>
      <c r="Q50" s="42"/>
    </row>
    <row r="51" spans="1:17" ht="15.75" customHeight="1" x14ac:dyDescent="0.35">
      <c r="A51" s="10"/>
      <c r="B51" s="31"/>
      <c r="C51" s="32"/>
      <c r="D51" s="25"/>
      <c r="E51" s="10"/>
      <c r="F51" s="12"/>
      <c r="G51" s="14"/>
      <c r="H51" s="12"/>
      <c r="I51" s="10"/>
      <c r="J51" s="12"/>
      <c r="K51" s="12"/>
      <c r="L51" s="15"/>
      <c r="M51" s="10"/>
      <c r="N51" s="13"/>
      <c r="O51" s="13"/>
      <c r="P51" s="39"/>
      <c r="Q51" s="42"/>
    </row>
    <row r="52" spans="1:17" ht="15.75" customHeight="1" x14ac:dyDescent="0.35">
      <c r="A52" s="25" t="s">
        <v>93</v>
      </c>
      <c r="B52" s="26" t="s">
        <v>94</v>
      </c>
      <c r="C52" s="32" t="s">
        <v>27</v>
      </c>
      <c r="D52" s="25" t="s">
        <v>52</v>
      </c>
      <c r="E52" s="10" t="s">
        <v>30</v>
      </c>
      <c r="F52" s="12">
        <v>1</v>
      </c>
      <c r="G52" s="14"/>
      <c r="H52" s="12"/>
      <c r="I52" s="10"/>
      <c r="J52" s="12">
        <v>1</v>
      </c>
      <c r="K52" s="12">
        <f t="shared" si="0"/>
        <v>0.66666666666666663</v>
      </c>
      <c r="L52" s="15">
        <v>1</v>
      </c>
      <c r="M52" s="10"/>
      <c r="N52" s="13">
        <f t="shared" si="2"/>
        <v>0.66666666666666663</v>
      </c>
      <c r="O52" s="13">
        <f t="shared" si="1"/>
        <v>0.66666666666666663</v>
      </c>
      <c r="P52" s="37">
        <f>SUM(O52:O54)/2</f>
        <v>0.66666666666666663</v>
      </c>
      <c r="Q52" s="42"/>
    </row>
    <row r="53" spans="1:17" ht="15.75" customHeight="1" x14ac:dyDescent="0.35">
      <c r="A53" s="10"/>
      <c r="B53" s="26" t="s">
        <v>95</v>
      </c>
      <c r="C53" s="32" t="s">
        <v>56</v>
      </c>
      <c r="D53" s="25" t="s">
        <v>52</v>
      </c>
      <c r="E53" s="10" t="s">
        <v>30</v>
      </c>
      <c r="F53" s="12">
        <v>1</v>
      </c>
      <c r="G53" s="14"/>
      <c r="H53" s="12"/>
      <c r="I53" s="10"/>
      <c r="J53" s="12">
        <v>1</v>
      </c>
      <c r="K53" s="12">
        <f t="shared" si="0"/>
        <v>0.66666666666666663</v>
      </c>
      <c r="L53" s="15">
        <v>1</v>
      </c>
      <c r="M53" s="10"/>
      <c r="N53" s="13">
        <f t="shared" si="2"/>
        <v>0.66666666666666663</v>
      </c>
      <c r="O53" s="13">
        <f t="shared" si="1"/>
        <v>0.66666666666666663</v>
      </c>
      <c r="P53" s="38"/>
      <c r="Q53" s="42"/>
    </row>
    <row r="54" spans="1:17" ht="15.75" customHeight="1" x14ac:dyDescent="0.35">
      <c r="A54" s="10"/>
      <c r="B54" s="31"/>
      <c r="C54" s="32"/>
      <c r="D54" s="25"/>
      <c r="E54" s="10"/>
      <c r="F54" s="12"/>
      <c r="G54" s="14"/>
      <c r="H54" s="12"/>
      <c r="I54" s="10"/>
      <c r="J54" s="12"/>
      <c r="K54" s="12"/>
      <c r="L54" s="15"/>
      <c r="M54" s="10"/>
      <c r="N54" s="13"/>
      <c r="O54" s="13"/>
      <c r="P54" s="39"/>
      <c r="Q54" s="42"/>
    </row>
    <row r="55" spans="1:17" ht="15.75" customHeight="1" x14ac:dyDescent="0.35">
      <c r="A55" s="25" t="s">
        <v>96</v>
      </c>
      <c r="B55" s="26" t="s">
        <v>97</v>
      </c>
      <c r="C55" s="32" t="s">
        <v>38</v>
      </c>
      <c r="D55" s="25" t="s">
        <v>52</v>
      </c>
      <c r="E55" s="10" t="s">
        <v>30</v>
      </c>
      <c r="F55" s="12">
        <v>1</v>
      </c>
      <c r="G55" s="25" t="s">
        <v>98</v>
      </c>
      <c r="H55" s="12">
        <v>0</v>
      </c>
      <c r="I55" s="10" t="s">
        <v>78</v>
      </c>
      <c r="J55" s="12">
        <v>1</v>
      </c>
      <c r="K55" s="12">
        <f t="shared" si="0"/>
        <v>0.66666666666666663</v>
      </c>
      <c r="L55" s="15">
        <v>1</v>
      </c>
      <c r="M55" s="10"/>
      <c r="N55" s="13">
        <f t="shared" si="2"/>
        <v>0.66666666666666663</v>
      </c>
      <c r="O55" s="13">
        <f t="shared" si="1"/>
        <v>0.66666666666666663</v>
      </c>
      <c r="P55" s="37">
        <f>SUM(O55:O57)/1</f>
        <v>0.66666666666666663</v>
      </c>
      <c r="Q55" s="42"/>
    </row>
    <row r="56" spans="1:17" ht="15.75" customHeight="1" x14ac:dyDescent="0.35">
      <c r="A56" s="10"/>
      <c r="B56" s="31"/>
      <c r="C56" s="32"/>
      <c r="D56" s="25"/>
      <c r="E56" s="10"/>
      <c r="F56" s="12"/>
      <c r="G56" s="14"/>
      <c r="H56" s="12"/>
      <c r="I56" s="10"/>
      <c r="J56" s="12"/>
      <c r="K56" s="12"/>
      <c r="L56" s="15"/>
      <c r="M56" s="10"/>
      <c r="N56" s="13"/>
      <c r="O56" s="13"/>
      <c r="P56" s="38"/>
      <c r="Q56" s="42"/>
    </row>
    <row r="57" spans="1:17" ht="15.75" customHeight="1" x14ac:dyDescent="0.35">
      <c r="A57" s="10"/>
      <c r="B57" s="31"/>
      <c r="C57" s="32"/>
      <c r="D57" s="25"/>
      <c r="E57" s="10"/>
      <c r="F57" s="12"/>
      <c r="G57" s="14"/>
      <c r="H57" s="12"/>
      <c r="I57" s="10"/>
      <c r="J57" s="12"/>
      <c r="K57" s="12"/>
      <c r="L57" s="15"/>
      <c r="M57" s="10"/>
      <c r="N57" s="13"/>
      <c r="O57" s="13"/>
      <c r="P57" s="39"/>
      <c r="Q57" s="42"/>
    </row>
    <row r="58" spans="1:17" ht="15.75" customHeight="1" x14ac:dyDescent="0.35">
      <c r="A58" s="25" t="s">
        <v>99</v>
      </c>
      <c r="B58" s="26" t="s">
        <v>100</v>
      </c>
      <c r="C58" s="32" t="s">
        <v>27</v>
      </c>
      <c r="D58" s="25" t="s">
        <v>52</v>
      </c>
      <c r="E58" s="10" t="s">
        <v>78</v>
      </c>
      <c r="F58" s="12">
        <v>0</v>
      </c>
      <c r="G58" s="14"/>
      <c r="H58" s="12"/>
      <c r="I58" s="10"/>
      <c r="J58" s="12">
        <v>1</v>
      </c>
      <c r="K58" s="12">
        <f t="shared" si="0"/>
        <v>0.33333333333333331</v>
      </c>
      <c r="L58" s="15">
        <v>0</v>
      </c>
      <c r="M58" s="10"/>
      <c r="N58" s="13">
        <f t="shared" si="2"/>
        <v>0</v>
      </c>
      <c r="O58" s="13">
        <f t="shared" si="1"/>
        <v>0.1111111111111111</v>
      </c>
      <c r="P58" s="37">
        <f>SUM(O58:O60)/2</f>
        <v>0.38888888888888884</v>
      </c>
      <c r="Q58" s="42"/>
    </row>
    <row r="59" spans="1:17" ht="15.75" customHeight="1" x14ac:dyDescent="0.35">
      <c r="A59" s="10"/>
      <c r="B59" s="26" t="s">
        <v>101</v>
      </c>
      <c r="C59" s="32" t="s">
        <v>38</v>
      </c>
      <c r="D59" s="25" t="s">
        <v>52</v>
      </c>
      <c r="E59" s="10" t="s">
        <v>30</v>
      </c>
      <c r="F59" s="12">
        <v>1</v>
      </c>
      <c r="G59" s="14"/>
      <c r="H59" s="12"/>
      <c r="I59" s="10"/>
      <c r="J59" s="12">
        <v>1</v>
      </c>
      <c r="K59" s="12">
        <f t="shared" si="0"/>
        <v>0.66666666666666663</v>
      </c>
      <c r="L59" s="15">
        <v>1</v>
      </c>
      <c r="M59" s="10"/>
      <c r="N59" s="13">
        <f t="shared" si="2"/>
        <v>0.66666666666666663</v>
      </c>
      <c r="O59" s="13">
        <f t="shared" si="1"/>
        <v>0.66666666666666663</v>
      </c>
      <c r="P59" s="38"/>
      <c r="Q59" s="42"/>
    </row>
    <row r="60" spans="1:17" ht="15.75" customHeight="1" x14ac:dyDescent="0.35">
      <c r="A60" s="10"/>
      <c r="B60" s="31"/>
      <c r="C60" s="32"/>
      <c r="D60" s="25"/>
      <c r="E60" s="10"/>
      <c r="F60" s="12"/>
      <c r="G60" s="14"/>
      <c r="H60" s="12"/>
      <c r="I60" s="10"/>
      <c r="J60" s="12"/>
      <c r="K60" s="12"/>
      <c r="L60" s="15"/>
      <c r="M60" s="10"/>
      <c r="N60" s="13"/>
      <c r="O60" s="13"/>
      <c r="P60" s="39"/>
      <c r="Q60" s="42"/>
    </row>
    <row r="61" spans="1:17" ht="15.75" customHeight="1" x14ac:dyDescent="0.35">
      <c r="A61" s="25" t="s">
        <v>102</v>
      </c>
      <c r="B61" s="26" t="s">
        <v>103</v>
      </c>
      <c r="C61" s="32" t="s">
        <v>27</v>
      </c>
      <c r="D61" s="25" t="s">
        <v>52</v>
      </c>
      <c r="E61" s="10" t="s">
        <v>78</v>
      </c>
      <c r="F61" s="12">
        <v>0</v>
      </c>
      <c r="G61" s="14"/>
      <c r="H61" s="12"/>
      <c r="I61" s="10"/>
      <c r="J61" s="12">
        <v>1</v>
      </c>
      <c r="K61" s="12">
        <f t="shared" si="0"/>
        <v>0.33333333333333331</v>
      </c>
      <c r="L61" s="15">
        <v>0</v>
      </c>
      <c r="M61" s="10"/>
      <c r="N61" s="13">
        <f t="shared" si="2"/>
        <v>0</v>
      </c>
      <c r="O61" s="13">
        <f t="shared" si="1"/>
        <v>0.1111111111111111</v>
      </c>
      <c r="P61" s="37">
        <f>SUM(O61:O63)/2</f>
        <v>0.1111111111111111</v>
      </c>
      <c r="Q61" s="42"/>
    </row>
    <row r="62" spans="1:17" ht="15.75" customHeight="1" x14ac:dyDescent="0.35">
      <c r="A62" s="10"/>
      <c r="B62" s="26" t="s">
        <v>104</v>
      </c>
      <c r="C62" s="32" t="s">
        <v>38</v>
      </c>
      <c r="D62" s="25" t="s">
        <v>52</v>
      </c>
      <c r="E62" s="10" t="s">
        <v>78</v>
      </c>
      <c r="F62" s="12">
        <v>0</v>
      </c>
      <c r="G62" s="14"/>
      <c r="H62" s="12"/>
      <c r="I62" s="10"/>
      <c r="J62" s="12">
        <v>1</v>
      </c>
      <c r="K62" s="12">
        <f t="shared" si="0"/>
        <v>0.33333333333333331</v>
      </c>
      <c r="L62" s="15">
        <v>0</v>
      </c>
      <c r="M62" s="10"/>
      <c r="N62" s="13">
        <f t="shared" si="2"/>
        <v>0</v>
      </c>
      <c r="O62" s="13">
        <f t="shared" si="1"/>
        <v>0.1111111111111111</v>
      </c>
      <c r="P62" s="38"/>
      <c r="Q62" s="42"/>
    </row>
    <row r="63" spans="1:17" ht="15.75" customHeight="1" x14ac:dyDescent="0.35">
      <c r="A63" s="10"/>
      <c r="B63" s="31"/>
      <c r="C63" s="32"/>
      <c r="D63" s="25"/>
      <c r="E63" s="10"/>
      <c r="F63" s="12"/>
      <c r="G63" s="14"/>
      <c r="H63" s="12"/>
      <c r="I63" s="10"/>
      <c r="J63" s="12"/>
      <c r="K63" s="12"/>
      <c r="L63" s="15"/>
      <c r="M63" s="10"/>
      <c r="N63" s="13"/>
      <c r="O63" s="13"/>
      <c r="P63" s="39"/>
      <c r="Q63" s="42"/>
    </row>
    <row r="64" spans="1:17" ht="15.75" customHeight="1" x14ac:dyDescent="0.35">
      <c r="A64" s="25" t="s">
        <v>105</v>
      </c>
      <c r="B64" s="26" t="s">
        <v>106</v>
      </c>
      <c r="C64" s="32" t="s">
        <v>27</v>
      </c>
      <c r="D64" s="25" t="s">
        <v>52</v>
      </c>
      <c r="E64" s="10" t="s">
        <v>30</v>
      </c>
      <c r="F64" s="12">
        <v>1</v>
      </c>
      <c r="G64" s="14"/>
      <c r="H64" s="12"/>
      <c r="I64" s="10"/>
      <c r="J64" s="12">
        <v>1</v>
      </c>
      <c r="K64" s="12">
        <f t="shared" si="0"/>
        <v>0.66666666666666663</v>
      </c>
      <c r="L64" s="15">
        <v>1</v>
      </c>
      <c r="M64" s="10"/>
      <c r="N64" s="13">
        <f t="shared" si="2"/>
        <v>0.66666666666666663</v>
      </c>
      <c r="O64" s="13">
        <f t="shared" si="1"/>
        <v>0.66666666666666663</v>
      </c>
      <c r="P64" s="37">
        <f>SUM(O64:O66)/1</f>
        <v>0.66666666666666663</v>
      </c>
      <c r="Q64" s="42"/>
    </row>
    <row r="65" spans="1:17" ht="15.75" customHeight="1" x14ac:dyDescent="0.35">
      <c r="A65" s="10"/>
      <c r="B65" s="31"/>
      <c r="C65" s="32"/>
      <c r="D65" s="25"/>
      <c r="E65" s="10"/>
      <c r="F65" s="12"/>
      <c r="G65" s="14"/>
      <c r="H65" s="12"/>
      <c r="I65" s="10"/>
      <c r="J65" s="12"/>
      <c r="K65" s="12"/>
      <c r="L65" s="15"/>
      <c r="M65" s="10"/>
      <c r="N65" s="13"/>
      <c r="O65" s="13"/>
      <c r="P65" s="38"/>
      <c r="Q65" s="42"/>
    </row>
    <row r="66" spans="1:17" ht="15.75" customHeight="1" x14ac:dyDescent="0.35">
      <c r="A66" s="10"/>
      <c r="B66" s="31"/>
      <c r="C66" s="32"/>
      <c r="D66" s="25"/>
      <c r="E66" s="10"/>
      <c r="F66" s="12"/>
      <c r="G66" s="14"/>
      <c r="H66" s="12"/>
      <c r="I66" s="10"/>
      <c r="J66" s="12"/>
      <c r="K66" s="12"/>
      <c r="L66" s="15"/>
      <c r="M66" s="10"/>
      <c r="N66" s="13"/>
      <c r="O66" s="13"/>
      <c r="P66" s="39"/>
      <c r="Q66" s="42"/>
    </row>
    <row r="67" spans="1:17" ht="15.75" customHeight="1" x14ac:dyDescent="0.35">
      <c r="A67" s="25" t="s">
        <v>107</v>
      </c>
      <c r="B67" s="26" t="s">
        <v>108</v>
      </c>
      <c r="C67" s="32" t="s">
        <v>38</v>
      </c>
      <c r="D67" s="25" t="s">
        <v>52</v>
      </c>
      <c r="E67" s="10" t="s">
        <v>30</v>
      </c>
      <c r="F67" s="12">
        <v>1</v>
      </c>
      <c r="G67" s="14"/>
      <c r="H67" s="12"/>
      <c r="I67" s="10"/>
      <c r="J67" s="12">
        <v>1</v>
      </c>
      <c r="K67" s="12">
        <f t="shared" si="0"/>
        <v>0.66666666666666663</v>
      </c>
      <c r="L67" s="15">
        <v>1</v>
      </c>
      <c r="M67" s="10"/>
      <c r="N67" s="13">
        <f t="shared" si="2"/>
        <v>0.66666666666666663</v>
      </c>
      <c r="O67" s="13">
        <f t="shared" si="1"/>
        <v>0.66666666666666663</v>
      </c>
      <c r="P67" s="37">
        <f>SUM(O67:O69)/1</f>
        <v>0.66666666666666663</v>
      </c>
      <c r="Q67" s="42"/>
    </row>
    <row r="68" spans="1:17" ht="15.75" customHeight="1" x14ac:dyDescent="0.35">
      <c r="A68" s="10"/>
      <c r="B68" s="31"/>
      <c r="C68" s="32"/>
      <c r="D68" s="25"/>
      <c r="E68" s="10"/>
      <c r="F68" s="12"/>
      <c r="G68" s="14"/>
      <c r="H68" s="12"/>
      <c r="I68" s="10"/>
      <c r="J68" s="12"/>
      <c r="K68" s="12"/>
      <c r="L68" s="15"/>
      <c r="M68" s="10"/>
      <c r="N68" s="13"/>
      <c r="O68" s="13"/>
      <c r="P68" s="38"/>
      <c r="Q68" s="42"/>
    </row>
    <row r="69" spans="1:17" ht="15.75" customHeight="1" x14ac:dyDescent="0.35">
      <c r="A69" s="10"/>
      <c r="B69" s="31"/>
      <c r="C69" s="32"/>
      <c r="D69" s="25"/>
      <c r="E69" s="10"/>
      <c r="F69" s="12"/>
      <c r="G69" s="14"/>
      <c r="H69" s="12"/>
      <c r="I69" s="10"/>
      <c r="J69" s="12"/>
      <c r="K69" s="12"/>
      <c r="L69" s="15"/>
      <c r="M69" s="10"/>
      <c r="N69" s="13"/>
      <c r="O69" s="13"/>
      <c r="P69" s="39"/>
      <c r="Q69" s="42"/>
    </row>
    <row r="70" spans="1:17" ht="15.75" customHeight="1" x14ac:dyDescent="0.35">
      <c r="A70" s="25" t="s">
        <v>109</v>
      </c>
      <c r="B70" s="26" t="s">
        <v>110</v>
      </c>
      <c r="C70" s="32" t="s">
        <v>27</v>
      </c>
      <c r="D70" s="25" t="s">
        <v>52</v>
      </c>
      <c r="E70" s="10" t="s">
        <v>30</v>
      </c>
      <c r="F70" s="12">
        <v>1</v>
      </c>
      <c r="G70" s="14"/>
      <c r="H70" s="12"/>
      <c r="I70" s="10"/>
      <c r="J70" s="12">
        <v>1</v>
      </c>
      <c r="K70" s="12">
        <f t="shared" si="0"/>
        <v>0.66666666666666663</v>
      </c>
      <c r="L70" s="15">
        <v>1</v>
      </c>
      <c r="M70" s="10"/>
      <c r="N70" s="13">
        <f t="shared" ref="N70:N121" si="5">L70*2/3</f>
        <v>0.66666666666666663</v>
      </c>
      <c r="O70" s="13">
        <f t="shared" si="1"/>
        <v>0.66666666666666663</v>
      </c>
      <c r="P70" s="37">
        <f>SUM(O70:O72)/1</f>
        <v>0.66666666666666663</v>
      </c>
      <c r="Q70" s="42"/>
    </row>
    <row r="71" spans="1:17" ht="15.75" customHeight="1" x14ac:dyDescent="0.35">
      <c r="A71" s="25"/>
      <c r="B71" s="26"/>
      <c r="C71" s="32"/>
      <c r="D71" s="25"/>
      <c r="E71" s="10"/>
      <c r="F71" s="12"/>
      <c r="G71" s="14"/>
      <c r="H71" s="12"/>
      <c r="I71" s="10"/>
      <c r="J71" s="12"/>
      <c r="K71" s="12"/>
      <c r="L71" s="15"/>
      <c r="M71" s="10"/>
      <c r="N71" s="13"/>
      <c r="O71" s="13"/>
      <c r="P71" s="38"/>
      <c r="Q71" s="42"/>
    </row>
    <row r="72" spans="1:17" ht="15.75" customHeight="1" x14ac:dyDescent="0.35">
      <c r="A72" s="25"/>
      <c r="B72" s="26"/>
      <c r="C72" s="32"/>
      <c r="D72" s="25"/>
      <c r="E72" s="10"/>
      <c r="F72" s="12"/>
      <c r="G72" s="14"/>
      <c r="H72" s="12"/>
      <c r="I72" s="10"/>
      <c r="J72" s="12"/>
      <c r="K72" s="12"/>
      <c r="L72" s="15"/>
      <c r="M72" s="10"/>
      <c r="N72" s="13"/>
      <c r="O72" s="13"/>
      <c r="P72" s="39"/>
      <c r="Q72" s="42"/>
    </row>
    <row r="73" spans="1:17" ht="15.75" customHeight="1" x14ac:dyDescent="0.35">
      <c r="A73" s="25" t="s">
        <v>111</v>
      </c>
      <c r="B73" s="26" t="s">
        <v>112</v>
      </c>
      <c r="C73" s="32" t="s">
        <v>27</v>
      </c>
      <c r="D73" s="25" t="s">
        <v>52</v>
      </c>
      <c r="E73" s="10" t="s">
        <v>30</v>
      </c>
      <c r="F73" s="12">
        <v>1</v>
      </c>
      <c r="G73" s="25" t="s">
        <v>32</v>
      </c>
      <c r="H73" s="12">
        <v>1</v>
      </c>
      <c r="I73" s="10" t="s">
        <v>78</v>
      </c>
      <c r="J73" s="12">
        <v>1</v>
      </c>
      <c r="K73" s="12">
        <f t="shared" si="0"/>
        <v>1</v>
      </c>
      <c r="L73" s="15">
        <v>1</v>
      </c>
      <c r="M73" s="10"/>
      <c r="N73" s="13">
        <f t="shared" si="5"/>
        <v>0.66666666666666663</v>
      </c>
      <c r="O73" s="13">
        <f t="shared" si="1"/>
        <v>0.77777777777777768</v>
      </c>
      <c r="P73" s="37">
        <f>SUM(O73:O75)/2</f>
        <v>0.44444444444444442</v>
      </c>
      <c r="Q73" s="42"/>
    </row>
    <row r="74" spans="1:17" ht="15.75" customHeight="1" x14ac:dyDescent="0.35">
      <c r="A74" s="25"/>
      <c r="B74" s="26" t="s">
        <v>113</v>
      </c>
      <c r="C74" s="32" t="s">
        <v>27</v>
      </c>
      <c r="D74" s="25" t="s">
        <v>52</v>
      </c>
      <c r="E74" s="10" t="s">
        <v>78</v>
      </c>
      <c r="F74" s="12"/>
      <c r="G74" s="14"/>
      <c r="H74" s="12"/>
      <c r="I74" s="10"/>
      <c r="J74" s="12">
        <v>1</v>
      </c>
      <c r="K74" s="12">
        <f t="shared" si="0"/>
        <v>0.33333333333333331</v>
      </c>
      <c r="L74" s="15">
        <v>0</v>
      </c>
      <c r="M74" s="10"/>
      <c r="N74" s="13">
        <f t="shared" si="5"/>
        <v>0</v>
      </c>
      <c r="O74" s="13">
        <f t="shared" si="1"/>
        <v>0.1111111111111111</v>
      </c>
      <c r="P74" s="38"/>
      <c r="Q74" s="42"/>
    </row>
    <row r="75" spans="1:17" ht="15.75" customHeight="1" x14ac:dyDescent="0.35">
      <c r="A75" s="25"/>
      <c r="B75" s="26"/>
      <c r="C75" s="32"/>
      <c r="D75" s="25"/>
      <c r="E75" s="10"/>
      <c r="F75" s="12"/>
      <c r="G75" s="14"/>
      <c r="H75" s="12"/>
      <c r="I75" s="10"/>
      <c r="J75" s="12"/>
      <c r="K75" s="12"/>
      <c r="L75" s="15"/>
      <c r="M75" s="10"/>
      <c r="N75" s="13"/>
      <c r="O75" s="13"/>
      <c r="P75" s="39"/>
      <c r="Q75" s="42"/>
    </row>
    <row r="76" spans="1:17" ht="15.75" customHeight="1" x14ac:dyDescent="0.35">
      <c r="A76" s="25" t="s">
        <v>114</v>
      </c>
      <c r="B76" s="26" t="s">
        <v>115</v>
      </c>
      <c r="C76" s="32" t="s">
        <v>39</v>
      </c>
      <c r="D76" s="25" t="s">
        <v>52</v>
      </c>
      <c r="E76" s="10" t="s">
        <v>30</v>
      </c>
      <c r="F76" s="12">
        <v>1</v>
      </c>
      <c r="G76" s="25" t="s">
        <v>77</v>
      </c>
      <c r="H76" s="12">
        <v>1</v>
      </c>
      <c r="I76" s="10" t="s">
        <v>78</v>
      </c>
      <c r="J76" s="12">
        <v>1</v>
      </c>
      <c r="K76" s="12">
        <f t="shared" si="0"/>
        <v>1</v>
      </c>
      <c r="L76" s="15">
        <v>1</v>
      </c>
      <c r="M76" s="10"/>
      <c r="N76" s="13">
        <f t="shared" si="5"/>
        <v>0.66666666666666663</v>
      </c>
      <c r="O76" s="13">
        <f t="shared" si="1"/>
        <v>0.77777777777777768</v>
      </c>
      <c r="P76" s="37">
        <f>SUM(O76:O78)/2</f>
        <v>0.49999999999999994</v>
      </c>
      <c r="Q76" s="42"/>
    </row>
    <row r="77" spans="1:17" ht="15.75" customHeight="1" x14ac:dyDescent="0.35">
      <c r="A77" s="25"/>
      <c r="B77" s="26" t="s">
        <v>116</v>
      </c>
      <c r="C77" s="32" t="s">
        <v>27</v>
      </c>
      <c r="D77" s="25" t="s">
        <v>52</v>
      </c>
      <c r="E77" s="10" t="s">
        <v>30</v>
      </c>
      <c r="F77" s="12">
        <v>1</v>
      </c>
      <c r="G77" s="14"/>
      <c r="H77" s="12"/>
      <c r="I77" s="10"/>
      <c r="J77" s="12">
        <v>1</v>
      </c>
      <c r="K77" s="12">
        <f t="shared" si="0"/>
        <v>0.66666666666666663</v>
      </c>
      <c r="L77" s="15">
        <v>0</v>
      </c>
      <c r="M77" s="10"/>
      <c r="N77" s="13">
        <f t="shared" si="5"/>
        <v>0</v>
      </c>
      <c r="O77" s="13">
        <f t="shared" si="1"/>
        <v>0.22222222222222221</v>
      </c>
      <c r="P77" s="38"/>
      <c r="Q77" s="42"/>
    </row>
    <row r="78" spans="1:17" ht="15.75" customHeight="1" x14ac:dyDescent="0.35">
      <c r="A78" s="25"/>
      <c r="B78" s="26"/>
      <c r="C78" s="32"/>
      <c r="D78" s="25"/>
      <c r="E78" s="10"/>
      <c r="F78" s="12"/>
      <c r="G78" s="14"/>
      <c r="H78" s="12"/>
      <c r="I78" s="10"/>
      <c r="J78" s="12"/>
      <c r="K78" s="12"/>
      <c r="L78" s="15"/>
      <c r="M78" s="10"/>
      <c r="N78" s="13"/>
      <c r="O78" s="13"/>
      <c r="P78" s="39"/>
      <c r="Q78" s="42"/>
    </row>
    <row r="79" spans="1:17" ht="15.75" customHeight="1" x14ac:dyDescent="0.35">
      <c r="A79" s="25" t="s">
        <v>117</v>
      </c>
      <c r="B79" s="26" t="s">
        <v>118</v>
      </c>
      <c r="C79" s="32" t="s">
        <v>39</v>
      </c>
      <c r="D79" s="25" t="s">
        <v>52</v>
      </c>
      <c r="E79" s="10" t="s">
        <v>78</v>
      </c>
      <c r="F79" s="12">
        <v>0</v>
      </c>
      <c r="G79" s="14"/>
      <c r="H79" s="12"/>
      <c r="I79" s="10"/>
      <c r="J79" s="12">
        <v>1</v>
      </c>
      <c r="K79" s="12">
        <f t="shared" si="0"/>
        <v>0.33333333333333331</v>
      </c>
      <c r="L79" s="15">
        <v>0</v>
      </c>
      <c r="M79" s="10"/>
      <c r="N79" s="13">
        <f t="shared" si="5"/>
        <v>0</v>
      </c>
      <c r="O79" s="13">
        <f t="shared" si="1"/>
        <v>0.1111111111111111</v>
      </c>
      <c r="P79" s="37">
        <f>SUM(O79:O81)/1</f>
        <v>0.1111111111111111</v>
      </c>
      <c r="Q79" s="42"/>
    </row>
    <row r="80" spans="1:17" ht="15.75" customHeight="1" x14ac:dyDescent="0.35">
      <c r="A80" s="25"/>
      <c r="B80" s="26"/>
      <c r="C80" s="32"/>
      <c r="D80" s="25"/>
      <c r="E80" s="10"/>
      <c r="F80" s="12"/>
      <c r="G80" s="14"/>
      <c r="H80" s="12"/>
      <c r="I80" s="10"/>
      <c r="J80" s="12"/>
      <c r="K80" s="12"/>
      <c r="L80" s="15"/>
      <c r="M80" s="10"/>
      <c r="N80" s="13"/>
      <c r="O80" s="13"/>
      <c r="P80" s="38"/>
      <c r="Q80" s="42"/>
    </row>
    <row r="81" spans="1:17" ht="15.75" customHeight="1" x14ac:dyDescent="0.35">
      <c r="A81" s="25"/>
      <c r="B81" s="26"/>
      <c r="C81" s="32"/>
      <c r="D81" s="25"/>
      <c r="E81" s="10"/>
      <c r="F81" s="12"/>
      <c r="G81" s="14"/>
      <c r="H81" s="12"/>
      <c r="I81" s="10"/>
      <c r="J81" s="12"/>
      <c r="K81" s="12"/>
      <c r="L81" s="15"/>
      <c r="M81" s="10"/>
      <c r="N81" s="13"/>
      <c r="O81" s="13"/>
      <c r="P81" s="39"/>
      <c r="Q81" s="42"/>
    </row>
    <row r="82" spans="1:17" ht="15.75" customHeight="1" x14ac:dyDescent="0.35">
      <c r="A82" s="35" t="s">
        <v>160</v>
      </c>
      <c r="B82" s="36" t="s">
        <v>159</v>
      </c>
      <c r="C82" s="32" t="s">
        <v>38</v>
      </c>
      <c r="D82" s="25" t="s">
        <v>52</v>
      </c>
      <c r="E82" s="10" t="s">
        <v>30</v>
      </c>
      <c r="F82" s="12">
        <v>1</v>
      </c>
      <c r="G82" s="34" t="s">
        <v>98</v>
      </c>
      <c r="H82" s="12">
        <v>1</v>
      </c>
      <c r="I82" s="10" t="s">
        <v>78</v>
      </c>
      <c r="J82" s="12">
        <v>1</v>
      </c>
      <c r="K82" s="12">
        <f t="shared" si="0"/>
        <v>1</v>
      </c>
      <c r="L82" s="15">
        <v>1</v>
      </c>
      <c r="M82" s="10"/>
      <c r="N82" s="13">
        <f t="shared" si="5"/>
        <v>0.66666666666666663</v>
      </c>
      <c r="O82" s="13">
        <f t="shared" si="1"/>
        <v>0.77777777777777768</v>
      </c>
      <c r="P82" s="37">
        <f>SUM(O82:O84)/1</f>
        <v>0.77777777777777768</v>
      </c>
      <c r="Q82" s="42"/>
    </row>
    <row r="83" spans="1:17" ht="15.75" customHeight="1" x14ac:dyDescent="0.35">
      <c r="A83" s="25"/>
      <c r="B83" s="26"/>
      <c r="C83" s="32"/>
      <c r="D83" s="25"/>
      <c r="E83" s="10"/>
      <c r="F83" s="12"/>
      <c r="G83" s="14"/>
      <c r="H83" s="12"/>
      <c r="I83" s="10"/>
      <c r="J83" s="12"/>
      <c r="K83" s="12"/>
      <c r="L83" s="15"/>
      <c r="M83" s="10"/>
      <c r="N83" s="13"/>
      <c r="O83" s="13"/>
      <c r="P83" s="38"/>
      <c r="Q83" s="42"/>
    </row>
    <row r="84" spans="1:17" ht="15.75" customHeight="1" x14ac:dyDescent="0.35">
      <c r="A84" s="25"/>
      <c r="B84" s="26"/>
      <c r="C84" s="32"/>
      <c r="D84" s="25"/>
      <c r="E84" s="10"/>
      <c r="F84" s="12"/>
      <c r="G84" s="14"/>
      <c r="H84" s="12"/>
      <c r="I84" s="10"/>
      <c r="J84" s="12"/>
      <c r="K84" s="12"/>
      <c r="L84" s="15"/>
      <c r="M84" s="10"/>
      <c r="N84" s="13"/>
      <c r="O84" s="13"/>
      <c r="P84" s="39"/>
      <c r="Q84" s="42"/>
    </row>
    <row r="85" spans="1:17" ht="15.75" customHeight="1" x14ac:dyDescent="0.35">
      <c r="A85" s="25" t="s">
        <v>119</v>
      </c>
      <c r="B85" s="26" t="s">
        <v>120</v>
      </c>
      <c r="C85" s="32" t="s">
        <v>39</v>
      </c>
      <c r="D85" s="25" t="s">
        <v>52</v>
      </c>
      <c r="E85" s="10" t="s">
        <v>78</v>
      </c>
      <c r="F85" s="12">
        <v>0</v>
      </c>
      <c r="G85" s="14"/>
      <c r="H85" s="12"/>
      <c r="I85" s="10"/>
      <c r="J85" s="12">
        <v>1</v>
      </c>
      <c r="K85" s="12">
        <f t="shared" si="0"/>
        <v>0.33333333333333331</v>
      </c>
      <c r="L85" s="15">
        <v>0</v>
      </c>
      <c r="M85" s="10"/>
      <c r="N85" s="13">
        <f t="shared" si="5"/>
        <v>0</v>
      </c>
      <c r="O85" s="13">
        <f t="shared" si="1"/>
        <v>0.1111111111111111</v>
      </c>
      <c r="P85" s="37">
        <f>SUM(O85:O87)/2</f>
        <v>0.38888888888888884</v>
      </c>
      <c r="Q85" s="42"/>
    </row>
    <row r="86" spans="1:17" ht="15.75" customHeight="1" x14ac:dyDescent="0.35">
      <c r="A86" s="25"/>
      <c r="B86" s="26" t="s">
        <v>121</v>
      </c>
      <c r="C86" s="32" t="s">
        <v>27</v>
      </c>
      <c r="D86" s="25" t="s">
        <v>52</v>
      </c>
      <c r="E86" s="10" t="s">
        <v>30</v>
      </c>
      <c r="F86" s="12">
        <v>1</v>
      </c>
      <c r="G86" s="14"/>
      <c r="H86" s="12"/>
      <c r="I86" s="10"/>
      <c r="J86" s="12">
        <v>1</v>
      </c>
      <c r="K86" s="12">
        <f t="shared" si="0"/>
        <v>0.66666666666666663</v>
      </c>
      <c r="L86" s="15">
        <v>1</v>
      </c>
      <c r="M86" s="10"/>
      <c r="N86" s="13">
        <f t="shared" si="5"/>
        <v>0.66666666666666663</v>
      </c>
      <c r="O86" s="13">
        <f t="shared" si="1"/>
        <v>0.66666666666666663</v>
      </c>
      <c r="P86" s="38"/>
      <c r="Q86" s="42"/>
    </row>
    <row r="87" spans="1:17" ht="15.75" customHeight="1" x14ac:dyDescent="0.35">
      <c r="A87" s="10"/>
      <c r="B87" s="31"/>
      <c r="C87" s="32"/>
      <c r="D87" s="25"/>
      <c r="E87" s="10"/>
      <c r="F87" s="12"/>
      <c r="G87" s="14"/>
      <c r="H87" s="12"/>
      <c r="I87" s="10"/>
      <c r="J87" s="12"/>
      <c r="K87" s="12"/>
      <c r="L87" s="15"/>
      <c r="M87" s="10"/>
      <c r="N87" s="13">
        <f t="shared" si="5"/>
        <v>0</v>
      </c>
      <c r="O87" s="13">
        <f t="shared" si="1"/>
        <v>0</v>
      </c>
      <c r="P87" s="39"/>
      <c r="Q87" s="42"/>
    </row>
    <row r="88" spans="1:17" ht="15.75" customHeight="1" x14ac:dyDescent="0.35">
      <c r="A88" s="25" t="s">
        <v>122</v>
      </c>
      <c r="B88" s="32" t="s">
        <v>123</v>
      </c>
      <c r="C88" s="32" t="s">
        <v>27</v>
      </c>
      <c r="D88" s="25" t="s">
        <v>52</v>
      </c>
      <c r="E88" s="10"/>
      <c r="F88" s="12"/>
      <c r="G88" s="14"/>
      <c r="H88" s="12"/>
      <c r="I88" s="10"/>
      <c r="J88" s="12">
        <v>1</v>
      </c>
      <c r="K88" s="12">
        <f t="shared" si="0"/>
        <v>0.33333333333333331</v>
      </c>
      <c r="L88" s="15">
        <v>0</v>
      </c>
      <c r="M88" s="10"/>
      <c r="N88" s="13">
        <f t="shared" si="5"/>
        <v>0</v>
      </c>
      <c r="O88" s="13">
        <f t="shared" si="1"/>
        <v>0.1111111111111111</v>
      </c>
      <c r="P88" s="37">
        <f>SUM(O88:O90)/3</f>
        <v>3.7037037037037035E-2</v>
      </c>
      <c r="Q88" s="42"/>
    </row>
    <row r="89" spans="1:17" ht="15.75" customHeight="1" x14ac:dyDescent="0.35">
      <c r="A89" s="25"/>
      <c r="B89" s="32"/>
      <c r="C89" s="32"/>
      <c r="D89" s="25"/>
      <c r="E89" s="10"/>
      <c r="F89" s="12"/>
      <c r="G89" s="14"/>
      <c r="H89" s="12"/>
      <c r="I89" s="10"/>
      <c r="J89" s="12"/>
      <c r="K89" s="12"/>
      <c r="L89" s="15"/>
      <c r="M89" s="10"/>
      <c r="N89" s="13"/>
      <c r="O89" s="13"/>
      <c r="P89" s="38"/>
      <c r="Q89" s="42"/>
    </row>
    <row r="90" spans="1:17" ht="15.75" customHeight="1" x14ac:dyDescent="0.35">
      <c r="A90" s="25"/>
      <c r="B90" s="32"/>
      <c r="C90" s="32"/>
      <c r="D90" s="25"/>
      <c r="E90" s="10"/>
      <c r="F90" s="12"/>
      <c r="G90" s="14"/>
      <c r="H90" s="12"/>
      <c r="I90" s="10"/>
      <c r="J90" s="12"/>
      <c r="K90" s="12"/>
      <c r="L90" s="15"/>
      <c r="M90" s="10"/>
      <c r="N90" s="13"/>
      <c r="O90" s="13"/>
      <c r="P90" s="39"/>
      <c r="Q90" s="42"/>
    </row>
    <row r="91" spans="1:17" ht="15.75" customHeight="1" x14ac:dyDescent="0.35">
      <c r="A91" s="25" t="s">
        <v>124</v>
      </c>
      <c r="B91" s="26" t="s">
        <v>125</v>
      </c>
      <c r="C91" s="32" t="s">
        <v>38</v>
      </c>
      <c r="D91" s="25" t="s">
        <v>52</v>
      </c>
      <c r="E91" s="10" t="s">
        <v>30</v>
      </c>
      <c r="F91" s="12">
        <v>1</v>
      </c>
      <c r="G91" s="14"/>
      <c r="H91" s="12"/>
      <c r="I91" s="10"/>
      <c r="J91" s="12">
        <v>1</v>
      </c>
      <c r="K91" s="12">
        <f t="shared" si="0"/>
        <v>0.66666666666666663</v>
      </c>
      <c r="L91" s="15">
        <v>1</v>
      </c>
      <c r="M91" s="10"/>
      <c r="N91" s="13">
        <f t="shared" si="5"/>
        <v>0.66666666666666663</v>
      </c>
      <c r="O91" s="13">
        <f t="shared" si="1"/>
        <v>0.66666666666666663</v>
      </c>
      <c r="P91" s="37">
        <f>SUM(O91:O93)/2</f>
        <v>0.66666666666666663</v>
      </c>
      <c r="Q91" s="42"/>
    </row>
    <row r="92" spans="1:17" ht="15.75" customHeight="1" x14ac:dyDescent="0.35">
      <c r="A92" s="25"/>
      <c r="B92" s="26" t="s">
        <v>126</v>
      </c>
      <c r="C92" s="32" t="s">
        <v>38</v>
      </c>
      <c r="D92" s="25" t="s">
        <v>52</v>
      </c>
      <c r="E92" s="10" t="s">
        <v>30</v>
      </c>
      <c r="F92" s="12">
        <v>1</v>
      </c>
      <c r="G92" s="25" t="s">
        <v>127</v>
      </c>
      <c r="H92" s="12">
        <v>0</v>
      </c>
      <c r="I92" s="10" t="s">
        <v>78</v>
      </c>
      <c r="J92" s="12">
        <v>1</v>
      </c>
      <c r="K92" s="12">
        <f t="shared" si="0"/>
        <v>0.66666666666666663</v>
      </c>
      <c r="L92" s="15">
        <v>1</v>
      </c>
      <c r="M92" s="10"/>
      <c r="N92" s="13">
        <f t="shared" si="5"/>
        <v>0.66666666666666663</v>
      </c>
      <c r="O92" s="13">
        <f t="shared" si="1"/>
        <v>0.66666666666666663</v>
      </c>
      <c r="P92" s="38"/>
      <c r="Q92" s="42"/>
    </row>
    <row r="93" spans="1:17" ht="15.75" customHeight="1" x14ac:dyDescent="0.35">
      <c r="A93" s="25"/>
      <c r="B93" s="32"/>
      <c r="C93" s="32"/>
      <c r="D93" s="25"/>
      <c r="E93" s="10"/>
      <c r="F93" s="12"/>
      <c r="G93" s="14"/>
      <c r="H93" s="12"/>
      <c r="I93" s="10"/>
      <c r="J93" s="12"/>
      <c r="K93" s="12"/>
      <c r="L93" s="15"/>
      <c r="M93" s="10"/>
      <c r="N93" s="13"/>
      <c r="O93" s="13"/>
      <c r="P93" s="39"/>
      <c r="Q93" s="42"/>
    </row>
    <row r="94" spans="1:17" ht="15.75" customHeight="1" x14ac:dyDescent="0.35">
      <c r="A94" s="25" t="s">
        <v>128</v>
      </c>
      <c r="B94" s="26" t="s">
        <v>129</v>
      </c>
      <c r="C94" s="32" t="s">
        <v>27</v>
      </c>
      <c r="D94" s="25" t="s">
        <v>52</v>
      </c>
      <c r="E94" s="10" t="s">
        <v>78</v>
      </c>
      <c r="F94" s="12">
        <v>0</v>
      </c>
      <c r="G94" s="14"/>
      <c r="H94" s="12"/>
      <c r="I94" s="10"/>
      <c r="J94" s="12">
        <v>1</v>
      </c>
      <c r="K94" s="12">
        <f t="shared" si="0"/>
        <v>0.33333333333333331</v>
      </c>
      <c r="L94" s="15">
        <v>0</v>
      </c>
      <c r="M94" s="10"/>
      <c r="N94" s="13">
        <f t="shared" si="5"/>
        <v>0</v>
      </c>
      <c r="O94" s="13">
        <f t="shared" si="1"/>
        <v>0.1111111111111111</v>
      </c>
      <c r="P94" s="37">
        <f>SUM(O94:O96)/2</f>
        <v>0.1111111111111111</v>
      </c>
      <c r="Q94" s="42"/>
    </row>
    <row r="95" spans="1:17" ht="15.75" customHeight="1" x14ac:dyDescent="0.35">
      <c r="A95" s="25"/>
      <c r="B95" s="26" t="s">
        <v>130</v>
      </c>
      <c r="C95" s="32" t="s">
        <v>27</v>
      </c>
      <c r="D95" s="25" t="s">
        <v>52</v>
      </c>
      <c r="E95" s="10" t="s">
        <v>78</v>
      </c>
      <c r="F95" s="12">
        <v>0</v>
      </c>
      <c r="G95" s="14"/>
      <c r="H95" s="12"/>
      <c r="I95" s="10"/>
      <c r="J95" s="12">
        <v>1</v>
      </c>
      <c r="K95" s="12">
        <f t="shared" si="0"/>
        <v>0.33333333333333331</v>
      </c>
      <c r="L95" s="15">
        <v>0</v>
      </c>
      <c r="M95" s="10"/>
      <c r="N95" s="13">
        <f t="shared" si="5"/>
        <v>0</v>
      </c>
      <c r="O95" s="13">
        <f t="shared" si="1"/>
        <v>0.1111111111111111</v>
      </c>
      <c r="P95" s="38"/>
      <c r="Q95" s="42"/>
    </row>
    <row r="96" spans="1:17" ht="15.75" customHeight="1" x14ac:dyDescent="0.35">
      <c r="A96" s="25"/>
      <c r="B96" s="32"/>
      <c r="C96" s="32"/>
      <c r="D96" s="25"/>
      <c r="E96" s="10"/>
      <c r="F96" s="12"/>
      <c r="G96" s="14"/>
      <c r="H96" s="12"/>
      <c r="I96" s="10"/>
      <c r="J96" s="12"/>
      <c r="K96" s="12"/>
      <c r="L96" s="15"/>
      <c r="M96" s="10"/>
      <c r="N96" s="13"/>
      <c r="O96" s="13"/>
      <c r="P96" s="39"/>
      <c r="Q96" s="42"/>
    </row>
    <row r="97" spans="1:17" ht="15.75" customHeight="1" x14ac:dyDescent="0.35">
      <c r="A97" s="25" t="s">
        <v>131</v>
      </c>
      <c r="B97" s="26" t="s">
        <v>132</v>
      </c>
      <c r="C97" s="32" t="s">
        <v>27</v>
      </c>
      <c r="D97" s="25" t="s">
        <v>52</v>
      </c>
      <c r="E97" s="10" t="s">
        <v>30</v>
      </c>
      <c r="F97" s="12">
        <v>1</v>
      </c>
      <c r="G97" s="14"/>
      <c r="H97" s="12"/>
      <c r="I97" s="10"/>
      <c r="J97" s="12">
        <v>1</v>
      </c>
      <c r="K97" s="12">
        <f t="shared" si="0"/>
        <v>0.66666666666666663</v>
      </c>
      <c r="L97" s="15">
        <v>1</v>
      </c>
      <c r="M97" s="10"/>
      <c r="N97" s="13">
        <f t="shared" si="5"/>
        <v>0.66666666666666663</v>
      </c>
      <c r="O97" s="13">
        <f t="shared" si="1"/>
        <v>0.66666666666666663</v>
      </c>
      <c r="P97" s="37">
        <f>SUM(O97:O99)/2</f>
        <v>0.66666666666666663</v>
      </c>
      <c r="Q97" s="42"/>
    </row>
    <row r="98" spans="1:17" ht="15.75" customHeight="1" x14ac:dyDescent="0.35">
      <c r="A98" s="25"/>
      <c r="B98" s="26" t="s">
        <v>133</v>
      </c>
      <c r="C98" s="32" t="s">
        <v>39</v>
      </c>
      <c r="D98" s="25" t="s">
        <v>52</v>
      </c>
      <c r="E98" s="10" t="s">
        <v>30</v>
      </c>
      <c r="F98" s="12">
        <v>1</v>
      </c>
      <c r="G98" s="14"/>
      <c r="H98" s="12"/>
      <c r="I98" s="10"/>
      <c r="J98" s="12">
        <v>1</v>
      </c>
      <c r="K98" s="12">
        <f t="shared" si="0"/>
        <v>0.66666666666666663</v>
      </c>
      <c r="L98" s="15">
        <v>1</v>
      </c>
      <c r="M98" s="10"/>
      <c r="N98" s="13">
        <f t="shared" si="5"/>
        <v>0.66666666666666663</v>
      </c>
      <c r="O98" s="13">
        <f t="shared" si="1"/>
        <v>0.66666666666666663</v>
      </c>
      <c r="P98" s="38"/>
      <c r="Q98" s="42"/>
    </row>
    <row r="99" spans="1:17" ht="15.75" customHeight="1" x14ac:dyDescent="0.35">
      <c r="A99" s="25"/>
      <c r="B99" s="32"/>
      <c r="C99" s="32"/>
      <c r="D99" s="25"/>
      <c r="E99" s="10"/>
      <c r="F99" s="12"/>
      <c r="G99" s="14"/>
      <c r="H99" s="12"/>
      <c r="I99" s="10"/>
      <c r="J99" s="12"/>
      <c r="K99" s="12"/>
      <c r="L99" s="15"/>
      <c r="M99" s="10"/>
      <c r="N99" s="13"/>
      <c r="O99" s="13"/>
      <c r="P99" s="39"/>
      <c r="Q99" s="42"/>
    </row>
    <row r="100" spans="1:17" ht="15.75" customHeight="1" x14ac:dyDescent="0.35">
      <c r="A100" s="25" t="s">
        <v>134</v>
      </c>
      <c r="B100" s="26" t="s">
        <v>135</v>
      </c>
      <c r="C100" s="32" t="s">
        <v>39</v>
      </c>
      <c r="D100" s="25" t="s">
        <v>52</v>
      </c>
      <c r="E100" s="10" t="s">
        <v>78</v>
      </c>
      <c r="F100" s="12">
        <v>0</v>
      </c>
      <c r="G100" s="14"/>
      <c r="H100" s="12"/>
      <c r="I100" s="10"/>
      <c r="J100" s="12">
        <v>1</v>
      </c>
      <c r="K100" s="12">
        <f t="shared" si="0"/>
        <v>0.33333333333333331</v>
      </c>
      <c r="L100" s="15">
        <v>0</v>
      </c>
      <c r="M100" s="10"/>
      <c r="N100" s="13">
        <f t="shared" si="5"/>
        <v>0</v>
      </c>
      <c r="O100" s="13">
        <f t="shared" si="1"/>
        <v>0.1111111111111111</v>
      </c>
      <c r="P100" s="37">
        <f>SUM(O100:O102)/3</f>
        <v>7.407407407407407E-2</v>
      </c>
      <c r="Q100" s="42"/>
    </row>
    <row r="101" spans="1:17" ht="15.75" customHeight="1" x14ac:dyDescent="0.35">
      <c r="A101" s="25"/>
      <c r="B101" s="26" t="s">
        <v>136</v>
      </c>
      <c r="C101" s="32" t="s">
        <v>27</v>
      </c>
      <c r="D101" s="25" t="s">
        <v>52</v>
      </c>
      <c r="E101" s="10" t="s">
        <v>78</v>
      </c>
      <c r="F101" s="12">
        <v>0</v>
      </c>
      <c r="G101" s="14"/>
      <c r="H101" s="12"/>
      <c r="I101" s="10"/>
      <c r="J101" s="12">
        <v>1</v>
      </c>
      <c r="K101" s="12">
        <f t="shared" si="0"/>
        <v>0.33333333333333331</v>
      </c>
      <c r="L101" s="15">
        <v>0</v>
      </c>
      <c r="M101" s="10"/>
      <c r="N101" s="13">
        <f t="shared" si="5"/>
        <v>0</v>
      </c>
      <c r="O101" s="13">
        <f t="shared" si="1"/>
        <v>0.1111111111111111</v>
      </c>
      <c r="P101" s="38"/>
      <c r="Q101" s="42"/>
    </row>
    <row r="102" spans="1:17" ht="15.75" customHeight="1" x14ac:dyDescent="0.35">
      <c r="A102" s="25"/>
      <c r="B102" s="32"/>
      <c r="C102" s="32"/>
      <c r="D102" s="25"/>
      <c r="E102" s="10"/>
      <c r="F102" s="12"/>
      <c r="G102" s="14"/>
      <c r="H102" s="12"/>
      <c r="I102" s="10"/>
      <c r="J102" s="12"/>
      <c r="K102" s="12"/>
      <c r="L102" s="15"/>
      <c r="M102" s="10"/>
      <c r="N102" s="13"/>
      <c r="O102" s="13"/>
      <c r="P102" s="39"/>
      <c r="Q102" s="42"/>
    </row>
    <row r="103" spans="1:17" ht="15.75" customHeight="1" x14ac:dyDescent="0.35">
      <c r="A103" s="25" t="s">
        <v>137</v>
      </c>
      <c r="B103" s="26" t="s">
        <v>138</v>
      </c>
      <c r="C103" s="32" t="s">
        <v>39</v>
      </c>
      <c r="D103" s="25" t="s">
        <v>52</v>
      </c>
      <c r="E103" s="10" t="s">
        <v>78</v>
      </c>
      <c r="F103" s="12"/>
      <c r="G103" s="14"/>
      <c r="H103" s="12"/>
      <c r="I103" s="10"/>
      <c r="J103" s="12">
        <v>1</v>
      </c>
      <c r="K103" s="12">
        <f t="shared" si="0"/>
        <v>0.33333333333333331</v>
      </c>
      <c r="L103" s="15">
        <v>0</v>
      </c>
      <c r="M103" s="10"/>
      <c r="N103" s="13">
        <f t="shared" si="5"/>
        <v>0</v>
      </c>
      <c r="O103" s="13">
        <f t="shared" si="1"/>
        <v>0.1111111111111111</v>
      </c>
      <c r="P103" s="37">
        <f>SUM(O103:O105)/3</f>
        <v>7.407407407407407E-2</v>
      </c>
      <c r="Q103" s="42"/>
    </row>
    <row r="104" spans="1:17" ht="15.75" customHeight="1" x14ac:dyDescent="0.35">
      <c r="A104" s="25"/>
      <c r="B104" s="26" t="s">
        <v>139</v>
      </c>
      <c r="C104" s="32" t="s">
        <v>39</v>
      </c>
      <c r="D104" s="25" t="s">
        <v>52</v>
      </c>
      <c r="E104" s="10" t="s">
        <v>78</v>
      </c>
      <c r="F104" s="12"/>
      <c r="G104" s="14"/>
      <c r="H104" s="12"/>
      <c r="I104" s="10"/>
      <c r="J104" s="12">
        <v>1</v>
      </c>
      <c r="K104" s="12">
        <f t="shared" si="0"/>
        <v>0.33333333333333331</v>
      </c>
      <c r="L104" s="15">
        <v>0</v>
      </c>
      <c r="M104" s="10"/>
      <c r="N104" s="13">
        <f t="shared" si="5"/>
        <v>0</v>
      </c>
      <c r="O104" s="13">
        <f t="shared" si="1"/>
        <v>0.1111111111111111</v>
      </c>
      <c r="P104" s="38"/>
      <c r="Q104" s="42"/>
    </row>
    <row r="105" spans="1:17" ht="15.75" customHeight="1" x14ac:dyDescent="0.35">
      <c r="A105" s="25"/>
      <c r="B105" s="32"/>
      <c r="C105" s="32"/>
      <c r="D105" s="25"/>
      <c r="E105" s="10"/>
      <c r="F105" s="12"/>
      <c r="G105" s="14"/>
      <c r="H105" s="12"/>
      <c r="I105" s="10"/>
      <c r="J105" s="12"/>
      <c r="K105" s="12"/>
      <c r="L105" s="15"/>
      <c r="M105" s="10"/>
      <c r="N105" s="13"/>
      <c r="O105" s="13"/>
      <c r="P105" s="39"/>
      <c r="Q105" s="42"/>
    </row>
    <row r="106" spans="1:17" ht="15.75" customHeight="1" x14ac:dyDescent="0.35">
      <c r="A106" s="25" t="s">
        <v>140</v>
      </c>
      <c r="B106" s="26" t="s">
        <v>141</v>
      </c>
      <c r="C106" s="32" t="s">
        <v>27</v>
      </c>
      <c r="D106" s="25" t="s">
        <v>52</v>
      </c>
      <c r="E106" s="10" t="s">
        <v>30</v>
      </c>
      <c r="F106" s="12">
        <v>1</v>
      </c>
      <c r="G106" s="34" t="s">
        <v>143</v>
      </c>
      <c r="H106" s="12">
        <v>0</v>
      </c>
      <c r="I106" s="10" t="s">
        <v>78</v>
      </c>
      <c r="J106" s="12">
        <v>1</v>
      </c>
      <c r="K106" s="12">
        <f t="shared" si="0"/>
        <v>0.66666666666666663</v>
      </c>
      <c r="L106" s="15">
        <v>1</v>
      </c>
      <c r="M106" s="10"/>
      <c r="N106" s="13">
        <f t="shared" si="5"/>
        <v>0.66666666666666663</v>
      </c>
      <c r="O106" s="13">
        <f t="shared" si="1"/>
        <v>0.66666666666666663</v>
      </c>
      <c r="P106" s="37">
        <f>SUM(O106:O108)/2</f>
        <v>0.38888888888888884</v>
      </c>
      <c r="Q106" s="42"/>
    </row>
    <row r="107" spans="1:17" ht="15.75" customHeight="1" x14ac:dyDescent="0.35">
      <c r="A107" s="25"/>
      <c r="B107" s="26" t="s">
        <v>142</v>
      </c>
      <c r="C107" s="32" t="s">
        <v>56</v>
      </c>
      <c r="D107" s="25" t="s">
        <v>52</v>
      </c>
      <c r="E107" s="10" t="s">
        <v>78</v>
      </c>
      <c r="F107" s="12">
        <v>0</v>
      </c>
      <c r="G107" s="14"/>
      <c r="H107" s="12"/>
      <c r="I107" s="10"/>
      <c r="J107" s="12">
        <v>1</v>
      </c>
      <c r="K107" s="12">
        <f t="shared" si="0"/>
        <v>0.33333333333333331</v>
      </c>
      <c r="L107" s="15">
        <v>0</v>
      </c>
      <c r="M107" s="10"/>
      <c r="N107" s="13">
        <f t="shared" si="5"/>
        <v>0</v>
      </c>
      <c r="O107" s="13">
        <f t="shared" si="1"/>
        <v>0.1111111111111111</v>
      </c>
      <c r="P107" s="38"/>
      <c r="Q107" s="42"/>
    </row>
    <row r="108" spans="1:17" ht="15.75" customHeight="1" x14ac:dyDescent="0.35">
      <c r="A108" s="25"/>
      <c r="B108" s="32"/>
      <c r="C108" s="32"/>
      <c r="D108" s="25"/>
      <c r="E108" s="10"/>
      <c r="F108" s="12"/>
      <c r="G108" s="14"/>
      <c r="H108" s="12"/>
      <c r="I108" s="10"/>
      <c r="J108" s="12"/>
      <c r="K108" s="12"/>
      <c r="M108" s="10"/>
      <c r="N108" s="13"/>
      <c r="O108" s="13"/>
      <c r="P108" s="39"/>
      <c r="Q108" s="42"/>
    </row>
    <row r="109" spans="1:17" ht="15.75" customHeight="1" x14ac:dyDescent="0.35">
      <c r="A109" s="25" t="s">
        <v>144</v>
      </c>
      <c r="B109" s="26" t="s">
        <v>145</v>
      </c>
      <c r="C109" s="32" t="s">
        <v>27</v>
      </c>
      <c r="D109" s="25" t="s">
        <v>52</v>
      </c>
      <c r="E109" s="10" t="s">
        <v>78</v>
      </c>
      <c r="F109" s="12">
        <v>0</v>
      </c>
      <c r="G109" s="14"/>
      <c r="H109" s="12"/>
      <c r="I109" s="10"/>
      <c r="J109" s="12">
        <v>1</v>
      </c>
      <c r="K109" s="12">
        <f t="shared" si="0"/>
        <v>0.33333333333333331</v>
      </c>
      <c r="L109" s="15">
        <v>0</v>
      </c>
      <c r="M109" s="10"/>
      <c r="N109" s="13">
        <f t="shared" si="5"/>
        <v>0</v>
      </c>
      <c r="O109" s="13">
        <f t="shared" si="1"/>
        <v>0.1111111111111111</v>
      </c>
      <c r="P109" s="37">
        <f>SUM(O109:O111)/2</f>
        <v>0.1111111111111111</v>
      </c>
      <c r="Q109" s="42"/>
    </row>
    <row r="110" spans="1:17" ht="15.75" customHeight="1" x14ac:dyDescent="0.35">
      <c r="A110" s="25"/>
      <c r="B110" s="26" t="s">
        <v>146</v>
      </c>
      <c r="C110" s="32" t="s">
        <v>56</v>
      </c>
      <c r="D110" s="25" t="s">
        <v>52</v>
      </c>
      <c r="E110" s="10" t="s">
        <v>78</v>
      </c>
      <c r="F110" s="12">
        <v>0</v>
      </c>
      <c r="G110" s="14"/>
      <c r="H110" s="12"/>
      <c r="I110" s="10"/>
      <c r="J110" s="12">
        <v>1</v>
      </c>
      <c r="K110" s="12">
        <f t="shared" si="0"/>
        <v>0.33333333333333331</v>
      </c>
      <c r="L110" s="15">
        <v>0</v>
      </c>
      <c r="M110" s="10"/>
      <c r="N110" s="13">
        <f t="shared" si="5"/>
        <v>0</v>
      </c>
      <c r="O110" s="13">
        <f t="shared" si="1"/>
        <v>0.1111111111111111</v>
      </c>
      <c r="P110" s="38"/>
      <c r="Q110" s="42"/>
    </row>
    <row r="111" spans="1:17" ht="15.75" customHeight="1" x14ac:dyDescent="0.35">
      <c r="A111" s="25"/>
      <c r="B111" s="26"/>
      <c r="C111" s="32"/>
      <c r="D111" s="25"/>
      <c r="E111" s="10"/>
      <c r="F111" s="12"/>
      <c r="G111" s="14"/>
      <c r="H111" s="12"/>
      <c r="I111" s="10"/>
      <c r="J111" s="12"/>
      <c r="K111" s="12"/>
      <c r="L111" s="15"/>
      <c r="M111" s="10"/>
      <c r="N111" s="13"/>
      <c r="O111" s="13"/>
      <c r="P111" s="39"/>
      <c r="Q111" s="42"/>
    </row>
    <row r="112" spans="1:17" ht="15.75" customHeight="1" x14ac:dyDescent="0.35">
      <c r="A112" s="25" t="s">
        <v>147</v>
      </c>
      <c r="B112" s="26" t="s">
        <v>148</v>
      </c>
      <c r="C112" s="32" t="s">
        <v>39</v>
      </c>
      <c r="D112" s="25" t="s">
        <v>52</v>
      </c>
      <c r="E112" s="10" t="s">
        <v>78</v>
      </c>
      <c r="F112" s="12">
        <v>0</v>
      </c>
      <c r="G112" s="14"/>
      <c r="H112" s="12"/>
      <c r="I112" s="10"/>
      <c r="J112" s="12">
        <v>1</v>
      </c>
      <c r="K112" s="12">
        <f t="shared" si="0"/>
        <v>0.33333333333333331</v>
      </c>
      <c r="L112" s="15">
        <v>0</v>
      </c>
      <c r="M112" s="10"/>
      <c r="N112" s="13">
        <f t="shared" si="5"/>
        <v>0</v>
      </c>
      <c r="O112" s="13">
        <f t="shared" si="1"/>
        <v>0.1111111111111111</v>
      </c>
      <c r="P112" s="37">
        <f>SUM(O112:O114)/2</f>
        <v>0.38888888888888884</v>
      </c>
      <c r="Q112" s="42"/>
    </row>
    <row r="113" spans="1:17" ht="15.75" customHeight="1" x14ac:dyDescent="0.35">
      <c r="A113" s="25"/>
      <c r="B113" s="26" t="s">
        <v>149</v>
      </c>
      <c r="C113" s="32" t="s">
        <v>85</v>
      </c>
      <c r="D113" s="25" t="s">
        <v>52</v>
      </c>
      <c r="E113" s="10" t="s">
        <v>30</v>
      </c>
      <c r="F113" s="12">
        <v>1</v>
      </c>
      <c r="G113" s="14"/>
      <c r="H113" s="12"/>
      <c r="I113" s="10"/>
      <c r="J113" s="12">
        <v>1</v>
      </c>
      <c r="K113" s="12">
        <f t="shared" si="0"/>
        <v>0.66666666666666663</v>
      </c>
      <c r="L113" s="15">
        <v>1</v>
      </c>
      <c r="M113" s="10"/>
      <c r="N113" s="13">
        <f t="shared" si="5"/>
        <v>0.66666666666666663</v>
      </c>
      <c r="O113" s="13">
        <f t="shared" si="1"/>
        <v>0.66666666666666663</v>
      </c>
      <c r="P113" s="38"/>
      <c r="Q113" s="42"/>
    </row>
    <row r="114" spans="1:17" ht="15.75" customHeight="1" x14ac:dyDescent="0.35">
      <c r="A114" s="25"/>
      <c r="B114" s="26"/>
      <c r="C114" s="32"/>
      <c r="D114" s="25"/>
      <c r="E114" s="10"/>
      <c r="F114" s="12"/>
      <c r="G114" s="14"/>
      <c r="H114" s="12"/>
      <c r="I114" s="10"/>
      <c r="J114" s="12"/>
      <c r="K114" s="12"/>
      <c r="L114" s="15"/>
      <c r="M114" s="10"/>
      <c r="N114" s="13"/>
      <c r="O114" s="13"/>
      <c r="P114" s="39"/>
      <c r="Q114" s="42"/>
    </row>
    <row r="115" spans="1:17" ht="15.75" customHeight="1" x14ac:dyDescent="0.35">
      <c r="A115" s="25" t="s">
        <v>150</v>
      </c>
      <c r="B115" s="26" t="s">
        <v>151</v>
      </c>
      <c r="C115" s="32" t="s">
        <v>39</v>
      </c>
      <c r="D115" s="25" t="s">
        <v>52</v>
      </c>
      <c r="E115" s="10" t="s">
        <v>78</v>
      </c>
      <c r="F115" s="12">
        <v>0</v>
      </c>
      <c r="G115" s="14"/>
      <c r="H115" s="12"/>
      <c r="I115" s="10"/>
      <c r="J115" s="12">
        <v>1</v>
      </c>
      <c r="K115" s="12">
        <f t="shared" si="0"/>
        <v>0.33333333333333331</v>
      </c>
      <c r="L115" s="15">
        <v>0</v>
      </c>
      <c r="M115" s="10"/>
      <c r="N115" s="13">
        <f t="shared" si="5"/>
        <v>0</v>
      </c>
      <c r="O115" s="13">
        <f t="shared" si="1"/>
        <v>0.1111111111111111</v>
      </c>
      <c r="P115" s="37">
        <v>0.22222222222222221</v>
      </c>
      <c r="Q115" s="42"/>
    </row>
    <row r="116" spans="1:17" ht="15.75" customHeight="1" x14ac:dyDescent="0.35">
      <c r="A116" s="25"/>
      <c r="B116" s="26" t="s">
        <v>152</v>
      </c>
      <c r="C116" s="32" t="s">
        <v>85</v>
      </c>
      <c r="D116" s="25" t="s">
        <v>52</v>
      </c>
      <c r="E116" s="10" t="s">
        <v>78</v>
      </c>
      <c r="F116" s="12">
        <v>0</v>
      </c>
      <c r="G116" s="14"/>
      <c r="H116" s="12"/>
      <c r="I116" s="10"/>
      <c r="J116" s="12">
        <v>1</v>
      </c>
      <c r="K116" s="12">
        <f t="shared" si="0"/>
        <v>0.33333333333333331</v>
      </c>
      <c r="L116" s="15">
        <v>0</v>
      </c>
      <c r="M116" s="10"/>
      <c r="N116" s="13">
        <f t="shared" si="5"/>
        <v>0</v>
      </c>
      <c r="O116" s="13">
        <f t="shared" si="1"/>
        <v>0.1111111111111111</v>
      </c>
      <c r="P116" s="38"/>
      <c r="Q116" s="42"/>
    </row>
    <row r="117" spans="1:17" ht="15.75" customHeight="1" x14ac:dyDescent="0.35">
      <c r="A117" s="25"/>
      <c r="B117" s="26"/>
      <c r="C117" s="32"/>
      <c r="D117" s="25"/>
      <c r="E117" s="10"/>
      <c r="F117" s="12"/>
      <c r="G117" s="14"/>
      <c r="H117" s="12"/>
      <c r="I117" s="10"/>
      <c r="J117" s="12"/>
      <c r="K117" s="12"/>
      <c r="L117" s="15"/>
      <c r="M117" s="10"/>
      <c r="N117" s="13"/>
      <c r="O117" s="13"/>
      <c r="P117" s="39"/>
      <c r="Q117" s="42"/>
    </row>
    <row r="118" spans="1:17" ht="15.75" customHeight="1" x14ac:dyDescent="0.35">
      <c r="A118" s="25" t="s">
        <v>153</v>
      </c>
      <c r="B118" s="26" t="s">
        <v>154</v>
      </c>
      <c r="C118" s="29" t="s">
        <v>39</v>
      </c>
      <c r="D118" s="25" t="s">
        <v>52</v>
      </c>
      <c r="E118" s="10" t="s">
        <v>30</v>
      </c>
      <c r="F118" s="12">
        <v>1</v>
      </c>
      <c r="G118" s="14"/>
      <c r="H118" s="12"/>
      <c r="I118" s="10"/>
      <c r="J118" s="12">
        <v>1</v>
      </c>
      <c r="K118" s="12">
        <f t="shared" si="0"/>
        <v>0.66666666666666663</v>
      </c>
      <c r="L118" s="15">
        <v>1</v>
      </c>
      <c r="M118" s="10"/>
      <c r="N118" s="13">
        <f t="shared" si="5"/>
        <v>0.66666666666666663</v>
      </c>
      <c r="O118" s="13">
        <f t="shared" si="1"/>
        <v>0.66666666666666663</v>
      </c>
      <c r="P118" s="37">
        <f>SUM(O118:O120)/2</f>
        <v>0.38888888888888884</v>
      </c>
      <c r="Q118" s="42"/>
    </row>
    <row r="119" spans="1:17" ht="15.75" customHeight="1" x14ac:dyDescent="0.35">
      <c r="A119" s="25"/>
      <c r="B119" s="26" t="s">
        <v>155</v>
      </c>
      <c r="C119" s="29" t="s">
        <v>85</v>
      </c>
      <c r="D119" s="25" t="s">
        <v>52</v>
      </c>
      <c r="E119" s="10" t="s">
        <v>78</v>
      </c>
      <c r="F119" s="12">
        <v>0</v>
      </c>
      <c r="G119" s="14"/>
      <c r="H119" s="12"/>
      <c r="I119" s="10"/>
      <c r="J119" s="12">
        <v>1</v>
      </c>
      <c r="K119" s="12">
        <f t="shared" si="0"/>
        <v>0.33333333333333331</v>
      </c>
      <c r="L119" s="15">
        <v>0</v>
      </c>
      <c r="M119" s="10"/>
      <c r="N119" s="13">
        <f t="shared" si="5"/>
        <v>0</v>
      </c>
      <c r="O119" s="13">
        <f t="shared" si="1"/>
        <v>0.1111111111111111</v>
      </c>
      <c r="P119" s="38"/>
      <c r="Q119" s="42"/>
    </row>
    <row r="120" spans="1:17" ht="15.75" customHeight="1" x14ac:dyDescent="0.35">
      <c r="A120" s="25"/>
      <c r="B120" s="26"/>
      <c r="C120" s="32"/>
      <c r="D120" s="25"/>
      <c r="E120" s="10"/>
      <c r="F120" s="12"/>
      <c r="G120" s="14"/>
      <c r="H120" s="12"/>
      <c r="I120" s="10"/>
      <c r="J120" s="12"/>
      <c r="K120" s="12"/>
      <c r="L120" s="15"/>
      <c r="M120" s="10"/>
      <c r="N120" s="13"/>
      <c r="O120" s="13"/>
      <c r="P120" s="39"/>
      <c r="Q120" s="42"/>
    </row>
    <row r="121" spans="1:17" ht="15.75" customHeight="1" x14ac:dyDescent="0.35">
      <c r="A121" s="25" t="s">
        <v>156</v>
      </c>
      <c r="B121" s="26" t="s">
        <v>157</v>
      </c>
      <c r="C121" s="29" t="s">
        <v>158</v>
      </c>
      <c r="D121" s="25" t="s">
        <v>52</v>
      </c>
      <c r="E121" s="10" t="s">
        <v>30</v>
      </c>
      <c r="F121" s="12">
        <v>1</v>
      </c>
      <c r="G121" s="25" t="s">
        <v>143</v>
      </c>
      <c r="H121" s="12">
        <v>0</v>
      </c>
      <c r="I121" s="10" t="s">
        <v>78</v>
      </c>
      <c r="J121" s="12">
        <v>1</v>
      </c>
      <c r="K121" s="12">
        <f t="shared" si="0"/>
        <v>0.66666666666666663</v>
      </c>
      <c r="L121" s="15">
        <v>1</v>
      </c>
      <c r="M121" s="10"/>
      <c r="N121" s="13">
        <f t="shared" si="5"/>
        <v>0.66666666666666663</v>
      </c>
      <c r="O121" s="13">
        <f t="shared" si="1"/>
        <v>0.66666666666666663</v>
      </c>
      <c r="P121" s="37">
        <f>SUM(O121:O123)/1</f>
        <v>0.66666666666666663</v>
      </c>
      <c r="Q121" s="42"/>
    </row>
    <row r="122" spans="1:17" ht="15.75" customHeight="1" x14ac:dyDescent="0.35">
      <c r="A122" s="25"/>
      <c r="B122" s="26"/>
      <c r="C122" s="32"/>
      <c r="D122" s="25"/>
      <c r="E122" s="10"/>
      <c r="F122" s="12"/>
      <c r="G122" s="14"/>
      <c r="H122" s="12"/>
      <c r="I122" s="10"/>
      <c r="J122" s="12"/>
      <c r="K122" s="12"/>
      <c r="L122" s="15"/>
      <c r="M122" s="10"/>
      <c r="N122" s="13"/>
      <c r="O122" s="13"/>
      <c r="P122" s="38"/>
      <c r="Q122" s="42"/>
    </row>
    <row r="123" spans="1:17" ht="15.75" customHeight="1" x14ac:dyDescent="0.35">
      <c r="A123" s="10"/>
      <c r="B123" s="11" t="s">
        <v>8</v>
      </c>
      <c r="C123" s="10"/>
      <c r="D123" s="10"/>
      <c r="E123" s="10"/>
      <c r="F123" s="12"/>
      <c r="G123" s="10"/>
      <c r="H123" s="12"/>
      <c r="I123" s="10"/>
      <c r="J123" s="12"/>
      <c r="K123" s="12"/>
      <c r="L123" s="10"/>
      <c r="M123" s="10"/>
      <c r="N123" s="13"/>
      <c r="O123" s="13"/>
      <c r="P123" s="39"/>
      <c r="Q123" s="43"/>
    </row>
    <row r="124" spans="1:17" ht="15.75" customHeight="1" x14ac:dyDescent="0.35">
      <c r="A124" s="6"/>
      <c r="B124" s="16"/>
      <c r="C124" s="6"/>
      <c r="D124" s="6"/>
      <c r="E124" s="6"/>
      <c r="F124" s="6"/>
      <c r="G124" s="6"/>
      <c r="H124" s="6"/>
      <c r="I124" s="6"/>
      <c r="J124" s="6"/>
      <c r="K124" s="6"/>
      <c r="L124" s="6"/>
      <c r="M124" s="6"/>
      <c r="N124" s="13"/>
      <c r="O124" s="6"/>
      <c r="P124" s="6"/>
      <c r="Q124" s="6"/>
    </row>
    <row r="125" spans="1:17" ht="30" customHeight="1" x14ac:dyDescent="0.35">
      <c r="A125" s="17" t="s">
        <v>18</v>
      </c>
      <c r="B125" s="18"/>
      <c r="C125" s="6"/>
      <c r="D125" s="6"/>
      <c r="E125" s="6"/>
      <c r="F125" s="19"/>
      <c r="G125" s="19"/>
      <c r="H125" s="19"/>
      <c r="I125" s="6"/>
      <c r="J125" s="19"/>
      <c r="K125" s="19"/>
      <c r="L125" s="19"/>
      <c r="M125" s="19"/>
      <c r="N125" s="19"/>
      <c r="O125" s="19"/>
      <c r="P125" s="6">
        <f>SUM(P4:P124)/40</f>
        <v>0.3648148148148147</v>
      </c>
      <c r="Q125" s="6"/>
    </row>
    <row r="126" spans="1:17" ht="15.75" customHeight="1" x14ac:dyDescent="0.35">
      <c r="A126" s="21" t="s">
        <v>21</v>
      </c>
      <c r="B126" s="18"/>
      <c r="C126" s="6"/>
      <c r="D126" s="6"/>
      <c r="E126" s="6"/>
      <c r="F126" s="6"/>
      <c r="G126" s="20"/>
      <c r="H126" s="6"/>
      <c r="I126" s="6"/>
      <c r="J126" s="6"/>
      <c r="K126" s="21" t="s">
        <v>19</v>
      </c>
      <c r="L126" s="6"/>
      <c r="M126" s="6"/>
      <c r="N126" s="21" t="s">
        <v>19</v>
      </c>
      <c r="O126" s="6"/>
      <c r="P126" s="6"/>
      <c r="Q126" s="6"/>
    </row>
    <row r="127" spans="1:17" ht="15.75" customHeight="1" x14ac:dyDescent="0.35">
      <c r="A127" s="22"/>
      <c r="B127" s="18"/>
      <c r="C127" s="6"/>
      <c r="D127" s="6"/>
      <c r="E127" s="6"/>
      <c r="F127" s="6"/>
      <c r="G127" s="20"/>
      <c r="H127" s="6"/>
      <c r="I127" s="6"/>
      <c r="J127" s="6"/>
      <c r="K127" s="23"/>
      <c r="L127" s="6"/>
      <c r="M127" s="6"/>
      <c r="N127" s="23"/>
      <c r="O127" s="6"/>
      <c r="P127" s="6"/>
      <c r="Q127" s="6"/>
    </row>
    <row r="128" spans="1:17" ht="15.75" customHeight="1" x14ac:dyDescent="0.35">
      <c r="A128" s="21" t="s">
        <v>20</v>
      </c>
      <c r="B128" s="18"/>
      <c r="C128" s="6"/>
      <c r="D128" s="6"/>
      <c r="E128" s="6"/>
      <c r="F128" s="6"/>
      <c r="G128" s="6"/>
      <c r="H128" s="6"/>
      <c r="I128" s="6"/>
      <c r="J128" s="6"/>
      <c r="K128" s="6"/>
      <c r="L128" s="6"/>
      <c r="M128" s="6"/>
      <c r="N128" s="6"/>
      <c r="O128" s="21" t="s">
        <v>19</v>
      </c>
      <c r="P128" s="6"/>
      <c r="Q128" s="6"/>
    </row>
    <row r="129" spans="1:17" ht="15.75" customHeight="1" x14ac:dyDescent="0.35">
      <c r="A129" s="6"/>
      <c r="B129" s="18"/>
      <c r="C129" s="6"/>
      <c r="D129" s="6"/>
      <c r="E129" s="6"/>
      <c r="F129" s="6"/>
      <c r="G129" s="6"/>
      <c r="H129" s="6"/>
      <c r="I129" s="6"/>
      <c r="J129" s="6"/>
      <c r="K129" s="6"/>
      <c r="L129" s="6"/>
      <c r="M129" s="6"/>
      <c r="N129" s="6"/>
      <c r="O129" s="6"/>
      <c r="P129" s="6"/>
      <c r="Q129" s="6"/>
    </row>
    <row r="130" spans="1:17" ht="15.75" customHeight="1" x14ac:dyDescent="0.35">
      <c r="A130" s="6"/>
      <c r="B130" s="18"/>
      <c r="C130" s="6"/>
      <c r="D130" s="6"/>
      <c r="E130" s="6"/>
      <c r="F130" s="6"/>
      <c r="G130" s="6"/>
      <c r="H130" s="6"/>
      <c r="I130" s="6"/>
      <c r="J130" s="6"/>
      <c r="K130" s="6"/>
      <c r="L130" s="6">
        <f>SUM(L4:L123)</f>
        <v>30</v>
      </c>
      <c r="M130" s="6"/>
      <c r="N130" s="6"/>
      <c r="O130" s="6"/>
      <c r="P130" s="6"/>
      <c r="Q130" s="6"/>
    </row>
    <row r="131" spans="1:17" ht="15.75" customHeight="1" x14ac:dyDescent="0.35">
      <c r="A131" s="6"/>
      <c r="B131" s="18"/>
      <c r="C131" s="6"/>
      <c r="D131" s="6"/>
      <c r="E131" s="6"/>
      <c r="F131" s="6"/>
      <c r="G131" s="6"/>
      <c r="H131" s="6"/>
      <c r="I131" s="6"/>
      <c r="J131" s="6"/>
      <c r="K131" s="6"/>
      <c r="L131" s="6"/>
      <c r="M131" s="6"/>
      <c r="N131" s="6"/>
      <c r="O131" s="6"/>
      <c r="P131" s="6"/>
      <c r="Q131" s="6"/>
    </row>
    <row r="132" spans="1:17" ht="15.75" customHeight="1" x14ac:dyDescent="0.35">
      <c r="A132" s="6"/>
      <c r="B132" s="18"/>
      <c r="C132" s="6"/>
      <c r="D132" s="6"/>
      <c r="E132" s="6"/>
      <c r="F132" s="6"/>
      <c r="G132" s="6"/>
      <c r="H132" s="6"/>
      <c r="I132" s="6"/>
      <c r="J132" s="6"/>
      <c r="K132" s="6"/>
      <c r="L132" s="18"/>
      <c r="M132" s="24"/>
      <c r="N132" s="24"/>
      <c r="O132" s="6"/>
      <c r="P132" s="6"/>
      <c r="Q132" s="6"/>
    </row>
    <row r="133" spans="1:17" ht="15.75" customHeight="1" x14ac:dyDescent="0.35">
      <c r="A133" s="6"/>
      <c r="B133" s="18"/>
      <c r="C133" s="6"/>
      <c r="D133" s="6"/>
      <c r="E133" s="6"/>
      <c r="F133" s="6"/>
      <c r="G133" s="6"/>
      <c r="H133" s="6"/>
      <c r="I133" s="6"/>
      <c r="J133" s="6"/>
      <c r="K133" s="6"/>
      <c r="L133" s="18"/>
      <c r="M133" s="24"/>
      <c r="N133" s="24"/>
      <c r="O133" s="6"/>
      <c r="P133" s="6"/>
      <c r="Q133" s="6"/>
    </row>
    <row r="134" spans="1:17" ht="15.75" customHeight="1" x14ac:dyDescent="0.35">
      <c r="A134" s="6"/>
      <c r="B134" s="18"/>
      <c r="C134" s="6"/>
      <c r="D134" s="6"/>
      <c r="E134" s="6"/>
      <c r="F134" s="6"/>
      <c r="G134" s="6"/>
      <c r="H134" s="6"/>
      <c r="I134" s="6"/>
      <c r="J134" s="6"/>
      <c r="K134" s="6"/>
      <c r="L134" s="18"/>
      <c r="M134" s="24"/>
      <c r="N134" s="24"/>
      <c r="O134" s="6"/>
      <c r="P134" s="6"/>
      <c r="Q134" s="6"/>
    </row>
    <row r="135" spans="1:17" ht="15.75" customHeight="1" x14ac:dyDescent="0.35">
      <c r="A135" s="6"/>
      <c r="B135" s="18"/>
      <c r="C135" s="6"/>
      <c r="D135" s="6"/>
      <c r="E135" s="6"/>
      <c r="F135" s="6"/>
      <c r="G135" s="6"/>
      <c r="H135" s="6"/>
      <c r="I135" s="6"/>
      <c r="J135" s="6"/>
      <c r="K135" s="6"/>
      <c r="L135" s="6"/>
      <c r="M135" s="6"/>
      <c r="N135" s="6"/>
      <c r="O135" s="6"/>
      <c r="P135" s="6"/>
      <c r="Q135" s="6"/>
    </row>
    <row r="136" spans="1:17" ht="15.75" customHeight="1" x14ac:dyDescent="0.35">
      <c r="B136" s="5"/>
      <c r="C136" s="4"/>
      <c r="D136" s="4"/>
      <c r="E136" s="4"/>
      <c r="F136" s="4"/>
    </row>
    <row r="137" spans="1:17" ht="15.75" customHeight="1" x14ac:dyDescent="0.35">
      <c r="B137" s="5"/>
      <c r="C137" s="4"/>
      <c r="D137" s="4"/>
      <c r="E137" s="4"/>
      <c r="F137" s="4"/>
    </row>
  </sheetData>
  <mergeCells count="45">
    <mergeCell ref="P19:P21"/>
    <mergeCell ref="P22:P24"/>
    <mergeCell ref="P25:P27"/>
    <mergeCell ref="P4:P6"/>
    <mergeCell ref="P7:P9"/>
    <mergeCell ref="P10:P12"/>
    <mergeCell ref="P13:P15"/>
    <mergeCell ref="P16:P18"/>
    <mergeCell ref="Q4:Q6"/>
    <mergeCell ref="Q7:Q9"/>
    <mergeCell ref="Q10:Q12"/>
    <mergeCell ref="Q13:Q15"/>
    <mergeCell ref="Q16:Q123"/>
    <mergeCell ref="P28:P30"/>
    <mergeCell ref="P31:P33"/>
    <mergeCell ref="P34:P36"/>
    <mergeCell ref="P37:P39"/>
    <mergeCell ref="P40:P42"/>
    <mergeCell ref="P43:P45"/>
    <mergeCell ref="P46:P48"/>
    <mergeCell ref="P49:P51"/>
    <mergeCell ref="P52:P54"/>
    <mergeCell ref="P55:P57"/>
    <mergeCell ref="P94:P96"/>
    <mergeCell ref="P58:P60"/>
    <mergeCell ref="P70:P72"/>
    <mergeCell ref="P73:P75"/>
    <mergeCell ref="P76:P78"/>
    <mergeCell ref="P79:P81"/>
    <mergeCell ref="P112:P114"/>
    <mergeCell ref="P115:P117"/>
    <mergeCell ref="P118:P120"/>
    <mergeCell ref="P121:P123"/>
    <mergeCell ref="P61:P63"/>
    <mergeCell ref="P64:P66"/>
    <mergeCell ref="P67:P69"/>
    <mergeCell ref="P97:P99"/>
    <mergeCell ref="P100:P102"/>
    <mergeCell ref="P103:P105"/>
    <mergeCell ref="P106:P108"/>
    <mergeCell ref="P109:P111"/>
    <mergeCell ref="P82:P84"/>
    <mergeCell ref="P85:P87"/>
    <mergeCell ref="P88:P90"/>
    <mergeCell ref="P91:P93"/>
  </mergeCells>
  <phoneticPr fontId="5" type="noConversion"/>
  <pageMargins left="0.7" right="0.7" top="0.75" bottom="0.75" header="0.3" footer="0.3"/>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Notess</dc:creator>
  <cp:lastModifiedBy>Raphael Vagliano</cp:lastModifiedBy>
  <dcterms:created xsi:type="dcterms:W3CDTF">2019-11-21T07:54:44Z</dcterms:created>
  <dcterms:modified xsi:type="dcterms:W3CDTF">2025-05-15T16:22:32Z</dcterms:modified>
</cp:coreProperties>
</file>