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660" yWindow="-120" windowWidth="24800" windowHeight="16640" tabRatio="500"/>
  </bookViews>
  <sheets>
    <sheet name="Sheet1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U18" i="1"/>
  <c r="U22"/>
  <c r="U21"/>
  <c r="U20"/>
  <c r="U19"/>
  <c r="U15"/>
  <c r="U14"/>
  <c r="U13"/>
  <c r="U12"/>
  <c r="U11"/>
  <c r="U10"/>
  <c r="U9"/>
  <c r="U8"/>
  <c r="U7"/>
  <c r="U6"/>
  <c r="U5"/>
  <c r="U4"/>
  <c r="U23"/>
  <c r="U16"/>
  <c r="U24"/>
  <c r="B16"/>
  <c r="B23"/>
  <c r="B24"/>
  <c r="C16"/>
  <c r="C23"/>
  <c r="C24"/>
  <c r="D16"/>
  <c r="D23"/>
  <c r="D24"/>
  <c r="E16"/>
  <c r="E23"/>
  <c r="E24"/>
  <c r="F16"/>
  <c r="F23"/>
  <c r="F24"/>
  <c r="G16"/>
  <c r="G23"/>
  <c r="G24"/>
  <c r="H16"/>
  <c r="H23"/>
  <c r="H24"/>
  <c r="I16"/>
  <c r="I23"/>
  <c r="I24"/>
  <c r="J16"/>
  <c r="J23"/>
  <c r="J24"/>
  <c r="K16"/>
  <c r="K23"/>
  <c r="K24"/>
  <c r="L16"/>
  <c r="L23"/>
  <c r="L24"/>
  <c r="M16"/>
  <c r="M23"/>
  <c r="M24"/>
  <c r="N16"/>
  <c r="N23"/>
  <c r="N24"/>
  <c r="O23"/>
  <c r="O24"/>
  <c r="P16"/>
  <c r="P23"/>
  <c r="P24"/>
  <c r="Q16"/>
  <c r="Q23"/>
  <c r="Q24"/>
  <c r="R16"/>
  <c r="R23"/>
  <c r="R24"/>
  <c r="S16"/>
  <c r="S23"/>
  <c r="S24"/>
  <c r="T16"/>
  <c r="T23"/>
  <c r="T24"/>
  <c r="U26"/>
</calcChain>
</file>

<file path=xl/sharedStrings.xml><?xml version="1.0" encoding="utf-8"?>
<sst xmlns="http://schemas.openxmlformats.org/spreadsheetml/2006/main" count="47" uniqueCount="47">
  <si>
    <t>Organisation and structure</t>
    <phoneticPr fontId="1" type="noConversion"/>
  </si>
  <si>
    <t>Category Average</t>
    <phoneticPr fontId="1" type="noConversion"/>
  </si>
  <si>
    <t xml:space="preserve">Annual report related to ATI law </t>
  </si>
  <si>
    <t>Average Substantive Issues</t>
  </si>
  <si>
    <t>OTHER ISSUES</t>
  </si>
  <si>
    <t>Is the website WCAG 2.0 compliant?</t>
    <phoneticPr fontId="1" type="noConversion"/>
  </si>
  <si>
    <t>n/a</t>
    <phoneticPr fontId="1" type="noConversion"/>
  </si>
  <si>
    <t>Efforts to disseminate information other than simply via its website</t>
    <phoneticPr fontId="1" type="noConversion"/>
  </si>
  <si>
    <t>Use of social media/smartphone apps to highlight proactive publication</t>
    <phoneticPr fontId="1" type="noConversion"/>
  </si>
  <si>
    <t>Understandable versions of the most important documents (e.g. budget)</t>
    <phoneticPr fontId="1" type="noConversion"/>
  </si>
  <si>
    <t>Ease of finding information</t>
    <phoneticPr fontId="1" type="noConversion"/>
  </si>
  <si>
    <t>Average Other Issues</t>
  </si>
  <si>
    <t>Total  Score by Authority</t>
    <phoneticPr fontId="1" type="noConversion"/>
  </si>
  <si>
    <t>Grade by Authority</t>
    <phoneticPr fontId="1" type="noConversion"/>
  </si>
  <si>
    <t>Overall Average</t>
    <phoneticPr fontId="1" type="noConversion"/>
  </si>
  <si>
    <t>Overall Grade</t>
    <phoneticPr fontId="1" type="noConversion"/>
  </si>
  <si>
    <t>Foreign Affairs</t>
    <phoneticPr fontId="1" type="noConversion"/>
  </si>
  <si>
    <t>Supreme Court</t>
    <phoneticPr fontId="1" type="noConversion"/>
  </si>
  <si>
    <t>Services provided to the public</t>
    <phoneticPr fontId="1" type="noConversion"/>
  </si>
  <si>
    <t xml:space="preserve">Policies, strategies and related work plan </t>
    <phoneticPr fontId="1" type="noConversion"/>
  </si>
  <si>
    <t xml:space="preserve">Information on provincial offices </t>
    <phoneticPr fontId="1" type="noConversion"/>
  </si>
  <si>
    <t>Information on bidders, and related documents and procurement contracts</t>
    <phoneticPr fontId="1" type="noConversion"/>
  </si>
  <si>
    <t xml:space="preserve">Information on public information officers </t>
    <phoneticPr fontId="1" type="noConversion"/>
  </si>
  <si>
    <t xml:space="preserve">Guidelines for requesters and complainants </t>
    <phoneticPr fontId="1" type="noConversion"/>
  </si>
  <si>
    <t>PROACTIVE DISCLOSURE</t>
    <phoneticPr fontId="1" type="noConversion"/>
  </si>
  <si>
    <t>Electricity</t>
    <phoneticPr fontId="1" type="noConversion"/>
  </si>
  <si>
    <r>
      <t>Higher</t>
    </r>
    <r>
      <rPr>
        <b/>
        <sz val="12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>Ed</t>
    </r>
    <r>
      <rPr>
        <b/>
        <sz val="12"/>
        <color indexed="8"/>
        <rFont val="Arial"/>
        <family val="2"/>
      </rPr>
      <t>ucation</t>
    </r>
    <phoneticPr fontId="1" type="noConversion"/>
  </si>
  <si>
    <t>Rural Development</t>
    <phoneticPr fontId="1" type="noConversion"/>
  </si>
  <si>
    <t>Agriculture</t>
    <phoneticPr fontId="1" type="noConversion"/>
  </si>
  <si>
    <r>
      <t>Communication</t>
    </r>
    <r>
      <rPr>
        <b/>
        <sz val="12"/>
        <color indexed="8"/>
        <rFont val="Arial"/>
        <family val="2"/>
      </rPr>
      <t>s</t>
    </r>
    <phoneticPr fontId="1" type="noConversion"/>
  </si>
  <si>
    <t xml:space="preserve">Education </t>
    <phoneticPr fontId="1" type="noConversion"/>
  </si>
  <si>
    <t xml:space="preserve">Finance </t>
    <phoneticPr fontId="1" type="noConversion"/>
  </si>
  <si>
    <t xml:space="preserve">Transport </t>
    <phoneticPr fontId="1" type="noConversion"/>
  </si>
  <si>
    <t>Mines and Petrol</t>
    <phoneticPr fontId="1" type="noConversion"/>
  </si>
  <si>
    <t xml:space="preserve">Health </t>
    <phoneticPr fontId="1" type="noConversion"/>
  </si>
  <si>
    <t xml:space="preserve">Interior </t>
    <phoneticPr fontId="1" type="noConversion"/>
  </si>
  <si>
    <t>Procurement</t>
    <phoneticPr fontId="1" type="noConversion"/>
  </si>
  <si>
    <t>Civil Service</t>
    <phoneticPr fontId="1" type="noConversion"/>
  </si>
  <si>
    <t>Labour</t>
    <phoneticPr fontId="1" type="noConversion"/>
  </si>
  <si>
    <r>
      <t>W</t>
    </r>
    <r>
      <rPr>
        <b/>
        <sz val="12"/>
        <color indexed="8"/>
        <rFont val="Arial"/>
        <family val="2"/>
      </rPr>
      <t>o</t>
    </r>
    <r>
      <rPr>
        <b/>
        <sz val="12"/>
        <color indexed="8"/>
        <rFont val="Arial"/>
        <family val="2"/>
      </rPr>
      <t>lesi Jirga</t>
    </r>
    <phoneticPr fontId="1" type="noConversion"/>
  </si>
  <si>
    <t>Attorney General</t>
    <phoneticPr fontId="1" type="noConversion"/>
  </si>
  <si>
    <t xml:space="preserve">President </t>
    <phoneticPr fontId="1" type="noConversion"/>
  </si>
  <si>
    <t>SUBSTANTIVE ISSUES</t>
  </si>
  <si>
    <t>Procedures and mechanisms related to public participation</t>
    <phoneticPr fontId="1" type="noConversion"/>
  </si>
  <si>
    <t xml:space="preserve">Details of the budget </t>
    <phoneticPr fontId="1" type="noConversion"/>
  </si>
  <si>
    <t>Relevant domestic and international agreements and protocols</t>
    <phoneticPr fontId="1" type="noConversion"/>
  </si>
  <si>
    <t>Categorisation of information held</t>
    <phoneticPr fontId="1" type="noConversion"/>
  </si>
</sst>
</file>

<file path=xl/styles.xml><?xml version="1.0" encoding="utf-8"?>
<styleSheet xmlns="http://schemas.openxmlformats.org/spreadsheetml/2006/main">
  <numFmts count="5">
    <numFmt numFmtId="164" formatCode="0.0000"/>
    <numFmt numFmtId="166" formatCode="0.00"/>
    <numFmt numFmtId="167" formatCode="0.0000"/>
    <numFmt numFmtId="168" formatCode="0.0000"/>
    <numFmt numFmtId="169" formatCode="0.000"/>
  </numFmts>
  <fonts count="8">
    <font>
      <sz val="10"/>
      <name val="Verdana"/>
    </font>
    <font>
      <sz val="8"/>
      <name val="Verdana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textRotation="58" wrapText="1"/>
    </xf>
    <xf numFmtId="0" fontId="4" fillId="0" borderId="2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vertical="center"/>
    </xf>
    <xf numFmtId="0" fontId="5" fillId="10" borderId="5" xfId="0" applyFont="1" applyFill="1" applyBorder="1" applyAlignment="1">
      <alignment horizontal="left" vertical="top" wrapText="1"/>
    </xf>
    <xf numFmtId="0" fontId="5" fillId="10" borderId="6" xfId="0" applyFont="1" applyFill="1" applyBorder="1" applyAlignment="1">
      <alignment horizontal="left" vertical="top" wrapText="1"/>
    </xf>
    <xf numFmtId="164" fontId="5" fillId="9" borderId="7" xfId="0" applyNumberFormat="1" applyFont="1" applyFill="1" applyBorder="1" applyAlignment="1">
      <alignment horizontal="left" wrapText="1"/>
    </xf>
    <xf numFmtId="164" fontId="5" fillId="9" borderId="8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4" fillId="5" borderId="1" xfId="0" applyFont="1" applyFill="1" applyBorder="1" applyAlignment="1"/>
    <xf numFmtId="0" fontId="4" fillId="7" borderId="1" xfId="0" applyFont="1" applyFill="1" applyBorder="1" applyAlignment="1"/>
    <xf numFmtId="0" fontId="4" fillId="8" borderId="1" xfId="0" applyFont="1" applyFill="1" applyBorder="1" applyAlignment="1"/>
    <xf numFmtId="164" fontId="7" fillId="0" borderId="1" xfId="0" applyNumberFormat="1" applyFont="1" applyBorder="1" applyAlignment="1">
      <alignment wrapText="1"/>
    </xf>
    <xf numFmtId="0" fontId="4" fillId="2" borderId="9" xfId="0" applyFont="1" applyFill="1" applyBorder="1" applyAlignment="1">
      <alignment wrapText="1"/>
    </xf>
    <xf numFmtId="2" fontId="5" fillId="10" borderId="7" xfId="0" applyNumberFormat="1" applyFont="1" applyFill="1" applyBorder="1" applyAlignment="1">
      <alignment horizontal="left" vertical="top" wrapText="1"/>
    </xf>
    <xf numFmtId="0" fontId="4" fillId="0" borderId="9" xfId="0" applyFont="1" applyBorder="1" applyAlignment="1">
      <alignment wrapText="1"/>
    </xf>
    <xf numFmtId="0" fontId="4" fillId="7" borderId="2" xfId="0" applyFont="1" applyFill="1" applyBorder="1" applyAlignment="1"/>
    <xf numFmtId="0" fontId="4" fillId="0" borderId="10" xfId="0" applyFont="1" applyBorder="1" applyAlignment="1"/>
    <xf numFmtId="0" fontId="5" fillId="0" borderId="11" xfId="0" applyFont="1" applyBorder="1" applyAlignment="1">
      <alignment horizontal="left" textRotation="58" wrapText="1"/>
    </xf>
    <xf numFmtId="0" fontId="3" fillId="0" borderId="12" xfId="0" applyFont="1" applyBorder="1" applyAlignment="1"/>
    <xf numFmtId="0" fontId="0" fillId="0" borderId="12" xfId="0" applyBorder="1"/>
    <xf numFmtId="0" fontId="5" fillId="0" borderId="10" xfId="0" applyFont="1" applyBorder="1" applyAlignment="1">
      <alignment textRotation="58" wrapText="1"/>
    </xf>
    <xf numFmtId="0" fontId="4" fillId="0" borderId="14" xfId="0" applyFont="1" applyBorder="1" applyAlignment="1">
      <alignment wrapText="1"/>
    </xf>
    <xf numFmtId="0" fontId="5" fillId="0" borderId="15" xfId="0" applyFont="1" applyBorder="1" applyAlignment="1">
      <alignment horizontal="left" textRotation="58" wrapText="1"/>
    </xf>
    <xf numFmtId="0" fontId="5" fillId="0" borderId="16" xfId="0" applyFont="1" applyBorder="1" applyAlignment="1">
      <alignment textRotation="58" wrapText="1"/>
    </xf>
    <xf numFmtId="0" fontId="4" fillId="2" borderId="13" xfId="0" applyFont="1" applyFill="1" applyBorder="1" applyAlignment="1">
      <alignment wrapText="1"/>
    </xf>
    <xf numFmtId="0" fontId="5" fillId="10" borderId="1" xfId="0" applyFont="1" applyFill="1" applyBorder="1" applyAlignment="1">
      <alignment horizontal="left" vertical="top" wrapText="1"/>
    </xf>
    <xf numFmtId="0" fontId="5" fillId="10" borderId="7" xfId="0" applyFont="1" applyFill="1" applyBorder="1" applyAlignment="1">
      <alignment horizontal="left" vertical="top" wrapText="1"/>
    </xf>
    <xf numFmtId="2" fontId="5" fillId="10" borderId="8" xfId="0" applyNumberFormat="1" applyFont="1" applyFill="1" applyBorder="1" applyAlignment="1">
      <alignment horizontal="left" vertical="top" wrapText="1"/>
    </xf>
    <xf numFmtId="2" fontId="5" fillId="10" borderId="14" xfId="0" applyNumberFormat="1" applyFont="1" applyFill="1" applyBorder="1" applyAlignment="1">
      <alignment horizontal="left" vertical="top" wrapText="1"/>
    </xf>
    <xf numFmtId="164" fontId="5" fillId="9" borderId="5" xfId="0" applyNumberFormat="1" applyFont="1" applyFill="1" applyBorder="1" applyAlignment="1">
      <alignment horizontal="left" wrapText="1"/>
    </xf>
    <xf numFmtId="0" fontId="3" fillId="0" borderId="9" xfId="0" applyFont="1" applyBorder="1" applyAlignment="1">
      <alignment wrapText="1"/>
    </xf>
    <xf numFmtId="0" fontId="4" fillId="0" borderId="13" xfId="0" applyFont="1" applyBorder="1" applyAlignment="1">
      <alignment wrapText="1"/>
    </xf>
    <xf numFmtId="166" fontId="4" fillId="7" borderId="1" xfId="0" applyNumberFormat="1" applyFont="1" applyFill="1" applyBorder="1" applyAlignment="1"/>
    <xf numFmtId="166" fontId="4" fillId="5" borderId="1" xfId="0" applyNumberFormat="1" applyFont="1" applyFill="1" applyBorder="1" applyAlignment="1"/>
    <xf numFmtId="166" fontId="4" fillId="8" borderId="1" xfId="0" applyNumberFormat="1" applyFont="1" applyFill="1" applyBorder="1" applyAlignment="1"/>
    <xf numFmtId="0" fontId="5" fillId="6" borderId="2" xfId="0" applyFont="1" applyFill="1" applyBorder="1" applyAlignment="1">
      <alignment horizontal="left" wrapText="1"/>
    </xf>
    <xf numFmtId="0" fontId="0" fillId="0" borderId="3" xfId="0" applyBorder="1" applyAlignment="1"/>
    <xf numFmtId="0" fontId="0" fillId="0" borderId="4" xfId="0" applyBorder="1" applyAlignment="1"/>
    <xf numFmtId="0" fontId="5" fillId="4" borderId="2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67" fontId="5" fillId="9" borderId="1" xfId="0" applyNumberFormat="1" applyFont="1" applyFill="1" applyBorder="1" applyAlignment="1">
      <alignment horizontal="left" wrapText="1"/>
    </xf>
    <xf numFmtId="168" fontId="5" fillId="10" borderId="5" xfId="0" applyNumberFormat="1" applyFont="1" applyFill="1" applyBorder="1" applyAlignment="1">
      <alignment horizontal="left" vertical="top" wrapText="1"/>
    </xf>
    <xf numFmtId="168" fontId="5" fillId="10" borderId="7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V27"/>
  <sheetViews>
    <sheetView tabSelected="1" workbookViewId="0">
      <selection activeCell="U16" sqref="U16"/>
    </sheetView>
  </sheetViews>
  <sheetFormatPr baseColWidth="10" defaultRowHeight="13"/>
  <cols>
    <col min="1" max="1" width="28" customWidth="1"/>
    <col min="2" max="2" width="6.5703125" customWidth="1"/>
    <col min="3" max="3" width="6.85546875" customWidth="1"/>
    <col min="4" max="4" width="7.28515625" customWidth="1"/>
    <col min="5" max="5" width="7.140625" customWidth="1"/>
    <col min="6" max="6" width="6.42578125" customWidth="1"/>
    <col min="7" max="7" width="7" customWidth="1"/>
    <col min="8" max="8" width="6.5703125" customWidth="1"/>
    <col min="9" max="9" width="6.28515625" customWidth="1"/>
    <col min="10" max="12" width="6.42578125" customWidth="1"/>
    <col min="13" max="13" width="6.28515625" customWidth="1"/>
    <col min="14" max="14" width="6.42578125" customWidth="1"/>
    <col min="15" max="15" width="6.85546875" customWidth="1"/>
    <col min="16" max="16" width="6.5703125" customWidth="1"/>
    <col min="17" max="17" width="6.28515625" customWidth="1"/>
    <col min="18" max="18" width="6.5703125" customWidth="1"/>
    <col min="19" max="20" width="6.42578125" customWidth="1"/>
    <col min="21" max="21" width="6.5703125" customWidth="1"/>
  </cols>
  <sheetData>
    <row r="1" spans="1:22" ht="15">
      <c r="A1" s="1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5"/>
    </row>
    <row r="2" spans="1:22" ht="98" customHeight="1">
      <c r="A2" s="27"/>
      <c r="B2" s="28" t="s">
        <v>25</v>
      </c>
      <c r="C2" s="23" t="s">
        <v>26</v>
      </c>
      <c r="D2" s="29" t="s">
        <v>27</v>
      </c>
      <c r="E2" s="29" t="s">
        <v>28</v>
      </c>
      <c r="F2" s="29" t="s">
        <v>29</v>
      </c>
      <c r="G2" s="29" t="s">
        <v>30</v>
      </c>
      <c r="H2" s="29" t="s">
        <v>31</v>
      </c>
      <c r="I2" s="29" t="s">
        <v>32</v>
      </c>
      <c r="J2" s="29" t="s">
        <v>33</v>
      </c>
      <c r="K2" s="29" t="s">
        <v>34</v>
      </c>
      <c r="L2" s="29" t="s">
        <v>35</v>
      </c>
      <c r="M2" s="29" t="s">
        <v>36</v>
      </c>
      <c r="N2" s="29" t="s">
        <v>37</v>
      </c>
      <c r="O2" s="29" t="s">
        <v>38</v>
      </c>
      <c r="P2" s="29" t="s">
        <v>39</v>
      </c>
      <c r="Q2" s="29" t="s">
        <v>40</v>
      </c>
      <c r="R2" s="29" t="s">
        <v>41</v>
      </c>
      <c r="S2" s="26" t="s">
        <v>16</v>
      </c>
      <c r="T2" s="26" t="s">
        <v>17</v>
      </c>
      <c r="U2" s="3" t="s">
        <v>1</v>
      </c>
    </row>
    <row r="3" spans="1:22">
      <c r="A3" s="45" t="s">
        <v>42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7"/>
    </row>
    <row r="4" spans="1:22" ht="15">
      <c r="A4" s="20" t="s">
        <v>0</v>
      </c>
      <c r="B4" s="18">
        <v>1</v>
      </c>
      <c r="C4" s="18">
        <v>0.75</v>
      </c>
      <c r="D4" s="18">
        <v>1</v>
      </c>
      <c r="E4" s="18">
        <v>1</v>
      </c>
      <c r="F4" s="18">
        <v>1</v>
      </c>
      <c r="G4" s="18">
        <v>0.75</v>
      </c>
      <c r="H4" s="18">
        <v>1</v>
      </c>
      <c r="I4" s="18">
        <v>0.25</v>
      </c>
      <c r="J4" s="18">
        <v>0.25</v>
      </c>
      <c r="K4" s="18">
        <v>0.5</v>
      </c>
      <c r="L4" s="18">
        <v>0.75</v>
      </c>
      <c r="M4" s="18">
        <v>0.75</v>
      </c>
      <c r="N4" s="18">
        <v>1</v>
      </c>
      <c r="O4" s="18">
        <v>0.75</v>
      </c>
      <c r="P4" s="18">
        <v>0.75</v>
      </c>
      <c r="Q4" s="18">
        <v>1</v>
      </c>
      <c r="R4" s="30">
        <v>0</v>
      </c>
      <c r="S4" s="18">
        <v>1</v>
      </c>
      <c r="T4" s="18">
        <v>1</v>
      </c>
      <c r="U4" s="40">
        <f>SUM(B4:T4)/19</f>
        <v>0.76315789473684215</v>
      </c>
    </row>
    <row r="5" spans="1:22" ht="15">
      <c r="A5" s="7" t="s">
        <v>20</v>
      </c>
      <c r="B5" s="5">
        <v>0</v>
      </c>
      <c r="C5" s="5">
        <v>0</v>
      </c>
      <c r="D5" s="5">
        <v>0</v>
      </c>
      <c r="E5" s="5">
        <v>1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0.75</v>
      </c>
      <c r="M5" s="5">
        <v>0</v>
      </c>
      <c r="N5" s="5">
        <v>0.75</v>
      </c>
      <c r="O5" s="5">
        <v>0.75</v>
      </c>
      <c r="P5" s="5">
        <v>0</v>
      </c>
      <c r="Q5" s="5">
        <v>0.5</v>
      </c>
      <c r="R5" s="6">
        <v>0</v>
      </c>
      <c r="S5" s="5">
        <v>0</v>
      </c>
      <c r="T5" s="5">
        <v>0</v>
      </c>
      <c r="U5" s="38">
        <f t="shared" ref="U5:U15" si="0">SUM(B5:T5)/19</f>
        <v>0.19736842105263158</v>
      </c>
    </row>
    <row r="6" spans="1:22" ht="30">
      <c r="A6" s="8" t="s">
        <v>43</v>
      </c>
      <c r="B6" s="5">
        <v>1</v>
      </c>
      <c r="C6" s="5">
        <v>0</v>
      </c>
      <c r="D6" s="5">
        <v>0</v>
      </c>
      <c r="E6" s="5">
        <v>1</v>
      </c>
      <c r="F6" s="5">
        <v>0</v>
      </c>
      <c r="G6" s="5">
        <v>0</v>
      </c>
      <c r="H6" s="5">
        <v>1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1</v>
      </c>
      <c r="R6" s="6">
        <v>0</v>
      </c>
      <c r="S6" s="5">
        <v>0</v>
      </c>
      <c r="T6" s="5">
        <v>0</v>
      </c>
      <c r="U6" s="38">
        <f t="shared" si="0"/>
        <v>0.21052631578947367</v>
      </c>
    </row>
    <row r="7" spans="1:22" ht="30">
      <c r="A7" s="8" t="s">
        <v>21</v>
      </c>
      <c r="B7" s="5">
        <v>1</v>
      </c>
      <c r="C7" s="5">
        <v>0</v>
      </c>
      <c r="D7" s="5">
        <v>0</v>
      </c>
      <c r="E7" s="5">
        <v>1</v>
      </c>
      <c r="F7" s="5">
        <v>0.5</v>
      </c>
      <c r="G7" s="5">
        <v>0</v>
      </c>
      <c r="H7" s="5">
        <v>0</v>
      </c>
      <c r="I7" s="5">
        <v>0.5</v>
      </c>
      <c r="J7" s="5">
        <v>0</v>
      </c>
      <c r="K7" s="5">
        <v>1</v>
      </c>
      <c r="L7" s="5">
        <v>0</v>
      </c>
      <c r="M7" s="5">
        <v>1</v>
      </c>
      <c r="N7" s="5">
        <v>1</v>
      </c>
      <c r="O7" s="5">
        <v>0</v>
      </c>
      <c r="P7" s="5">
        <v>0</v>
      </c>
      <c r="Q7" s="5">
        <v>0</v>
      </c>
      <c r="R7" s="6">
        <v>0</v>
      </c>
      <c r="S7" s="5">
        <v>0</v>
      </c>
      <c r="T7" s="5">
        <v>0</v>
      </c>
      <c r="U7" s="38">
        <f t="shared" si="0"/>
        <v>0.31578947368421051</v>
      </c>
    </row>
    <row r="8" spans="1:22" ht="15">
      <c r="A8" s="8" t="s">
        <v>44</v>
      </c>
      <c r="B8" s="5">
        <v>0.75</v>
      </c>
      <c r="C8" s="5">
        <v>0.75</v>
      </c>
      <c r="D8" s="5">
        <v>0</v>
      </c>
      <c r="E8" s="5">
        <v>1</v>
      </c>
      <c r="F8" s="5">
        <v>0.75</v>
      </c>
      <c r="G8" s="5">
        <v>0</v>
      </c>
      <c r="H8" s="5">
        <v>1</v>
      </c>
      <c r="I8" s="5">
        <v>0</v>
      </c>
      <c r="J8" s="5">
        <v>0.25</v>
      </c>
      <c r="K8" s="5">
        <v>0.5</v>
      </c>
      <c r="L8" s="5">
        <v>0</v>
      </c>
      <c r="M8" s="5">
        <v>0.25</v>
      </c>
      <c r="N8" s="5">
        <v>0.75</v>
      </c>
      <c r="O8" s="5">
        <v>0.5</v>
      </c>
      <c r="P8" s="5">
        <v>0</v>
      </c>
      <c r="Q8" s="5">
        <v>0.75</v>
      </c>
      <c r="R8" s="6">
        <v>0</v>
      </c>
      <c r="S8" s="5">
        <v>0</v>
      </c>
      <c r="T8" s="5">
        <v>0.25</v>
      </c>
      <c r="U8" s="39">
        <f t="shared" si="0"/>
        <v>0.39473684210526316</v>
      </c>
    </row>
    <row r="9" spans="1:22" ht="15">
      <c r="A9" s="8" t="s">
        <v>18</v>
      </c>
      <c r="B9" s="5">
        <v>0</v>
      </c>
      <c r="C9" s="5">
        <v>0.25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>
        <v>0</v>
      </c>
      <c r="P9" s="5">
        <v>0</v>
      </c>
      <c r="Q9" s="5">
        <v>1</v>
      </c>
      <c r="R9" s="6">
        <v>0</v>
      </c>
      <c r="S9" s="5">
        <v>0.25</v>
      </c>
      <c r="T9" s="5">
        <v>0</v>
      </c>
      <c r="U9" s="38">
        <f t="shared" si="0"/>
        <v>0.13157894736842105</v>
      </c>
    </row>
    <row r="10" spans="1:22" ht="30">
      <c r="A10" s="8" t="s">
        <v>23</v>
      </c>
      <c r="B10" s="5">
        <v>0</v>
      </c>
      <c r="C10" s="5">
        <v>1</v>
      </c>
      <c r="D10" s="5">
        <v>0</v>
      </c>
      <c r="E10" s="5">
        <v>1</v>
      </c>
      <c r="F10" s="5">
        <v>0</v>
      </c>
      <c r="G10" s="5">
        <v>0</v>
      </c>
      <c r="H10" s="5">
        <v>1</v>
      </c>
      <c r="I10" s="5">
        <v>0</v>
      </c>
      <c r="J10" s="5">
        <v>0.5</v>
      </c>
      <c r="K10" s="5">
        <v>0</v>
      </c>
      <c r="L10" s="5">
        <v>0</v>
      </c>
      <c r="M10" s="5">
        <v>1</v>
      </c>
      <c r="N10" s="5">
        <v>1</v>
      </c>
      <c r="O10" s="5">
        <v>1</v>
      </c>
      <c r="P10" s="5">
        <v>0</v>
      </c>
      <c r="Q10" s="5">
        <v>0.75</v>
      </c>
      <c r="R10" s="6">
        <v>0</v>
      </c>
      <c r="S10" s="5">
        <v>0</v>
      </c>
      <c r="T10" s="5">
        <v>0</v>
      </c>
      <c r="U10" s="39">
        <f t="shared" si="0"/>
        <v>0.38157894736842107</v>
      </c>
    </row>
    <row r="11" spans="1:22" ht="30">
      <c r="A11" s="8" t="s">
        <v>45</v>
      </c>
      <c r="B11" s="5">
        <v>0.5</v>
      </c>
      <c r="C11" s="5">
        <v>0</v>
      </c>
      <c r="D11" s="5">
        <v>0</v>
      </c>
      <c r="E11" s="5">
        <v>1</v>
      </c>
      <c r="F11" s="5">
        <v>0.5</v>
      </c>
      <c r="G11" s="5">
        <v>0</v>
      </c>
      <c r="H11" s="5">
        <v>1</v>
      </c>
      <c r="I11" s="5">
        <v>0</v>
      </c>
      <c r="J11" s="5">
        <v>1</v>
      </c>
      <c r="K11" s="5">
        <v>0</v>
      </c>
      <c r="L11" s="5">
        <v>0</v>
      </c>
      <c r="M11" s="5">
        <v>0</v>
      </c>
      <c r="N11" s="5">
        <v>0.75</v>
      </c>
      <c r="O11" s="5">
        <v>0</v>
      </c>
      <c r="P11" s="5">
        <v>0</v>
      </c>
      <c r="Q11" s="5">
        <v>1</v>
      </c>
      <c r="R11" s="6">
        <v>0.5</v>
      </c>
      <c r="S11" s="5">
        <v>0.75</v>
      </c>
      <c r="T11" s="5">
        <v>0</v>
      </c>
      <c r="U11" s="39">
        <f t="shared" si="0"/>
        <v>0.36842105263157893</v>
      </c>
    </row>
    <row r="12" spans="1:22" ht="30">
      <c r="A12" s="8" t="s">
        <v>19</v>
      </c>
      <c r="B12" s="5">
        <v>0.75</v>
      </c>
      <c r="C12" s="5">
        <v>0.75</v>
      </c>
      <c r="D12" s="5">
        <v>0.75</v>
      </c>
      <c r="E12" s="5">
        <v>1</v>
      </c>
      <c r="F12" s="5">
        <v>1</v>
      </c>
      <c r="G12" s="5">
        <v>0.5</v>
      </c>
      <c r="H12" s="5">
        <v>0.75</v>
      </c>
      <c r="I12" s="5">
        <v>0.5</v>
      </c>
      <c r="J12" s="5">
        <v>1</v>
      </c>
      <c r="K12" s="5">
        <v>1</v>
      </c>
      <c r="L12" s="5">
        <v>0</v>
      </c>
      <c r="M12" s="5">
        <v>0.75</v>
      </c>
      <c r="N12" s="5">
        <v>1</v>
      </c>
      <c r="O12" s="5">
        <v>1</v>
      </c>
      <c r="P12" s="5">
        <v>0.25</v>
      </c>
      <c r="Q12" s="5">
        <v>1</v>
      </c>
      <c r="R12" s="6">
        <v>0</v>
      </c>
      <c r="S12" s="5">
        <v>0.5</v>
      </c>
      <c r="T12" s="5">
        <v>0.75</v>
      </c>
      <c r="U12" s="40">
        <f t="shared" si="0"/>
        <v>0.69736842105263153</v>
      </c>
    </row>
    <row r="13" spans="1:22" ht="15">
      <c r="A13" s="8" t="s">
        <v>46</v>
      </c>
      <c r="B13" s="5">
        <v>0.75</v>
      </c>
      <c r="C13" s="5">
        <v>0.75</v>
      </c>
      <c r="D13" s="5">
        <v>0.25</v>
      </c>
      <c r="E13" s="5">
        <v>0.25</v>
      </c>
      <c r="F13" s="5">
        <v>0.5</v>
      </c>
      <c r="G13" s="5">
        <v>0.5</v>
      </c>
      <c r="H13" s="5">
        <v>0</v>
      </c>
      <c r="I13" s="5">
        <v>1</v>
      </c>
      <c r="J13" s="5">
        <v>0.75</v>
      </c>
      <c r="K13" s="5">
        <v>0.75</v>
      </c>
      <c r="L13" s="5">
        <v>0</v>
      </c>
      <c r="M13" s="5">
        <v>0</v>
      </c>
      <c r="N13" s="5">
        <v>1</v>
      </c>
      <c r="O13" s="5">
        <v>0</v>
      </c>
      <c r="P13" s="5">
        <v>0.25</v>
      </c>
      <c r="Q13" s="5">
        <v>0</v>
      </c>
      <c r="R13" s="6">
        <v>0</v>
      </c>
      <c r="S13" s="5">
        <v>0</v>
      </c>
      <c r="T13" s="5">
        <v>0</v>
      </c>
      <c r="U13" s="39">
        <f t="shared" si="0"/>
        <v>0.35526315789473684</v>
      </c>
    </row>
    <row r="14" spans="1:22" ht="30">
      <c r="A14" s="8" t="s">
        <v>22</v>
      </c>
      <c r="B14" s="5">
        <v>1</v>
      </c>
      <c r="C14" s="5">
        <v>1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5">
        <v>1</v>
      </c>
      <c r="J14" s="5">
        <v>1</v>
      </c>
      <c r="K14" s="5">
        <v>0</v>
      </c>
      <c r="L14" s="5">
        <v>0</v>
      </c>
      <c r="M14" s="5">
        <v>1</v>
      </c>
      <c r="N14" s="5">
        <v>1</v>
      </c>
      <c r="O14" s="5">
        <v>1</v>
      </c>
      <c r="P14" s="5">
        <v>0</v>
      </c>
      <c r="Q14" s="5">
        <v>1</v>
      </c>
      <c r="R14" s="6">
        <v>0</v>
      </c>
      <c r="S14" s="5">
        <v>0.75</v>
      </c>
      <c r="T14" s="5">
        <v>0</v>
      </c>
      <c r="U14" s="40">
        <f t="shared" si="0"/>
        <v>0.72368421052631582</v>
      </c>
    </row>
    <row r="15" spans="1:22" ht="15">
      <c r="A15" s="8" t="s">
        <v>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0.75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0</v>
      </c>
      <c r="Q15" s="5">
        <v>1</v>
      </c>
      <c r="R15" s="6">
        <v>0</v>
      </c>
      <c r="S15" s="5">
        <v>0</v>
      </c>
      <c r="T15" s="5">
        <v>0</v>
      </c>
      <c r="U15" s="38">
        <f t="shared" si="0"/>
        <v>0.14473684210526316</v>
      </c>
    </row>
    <row r="16" spans="1:22" ht="15">
      <c r="A16" s="32" t="s">
        <v>3</v>
      </c>
      <c r="B16" s="19">
        <f>SUM(B4:B15)/12</f>
        <v>0.5625</v>
      </c>
      <c r="C16" s="19">
        <f t="shared" ref="C16:R16" si="1">SUM(C4:C15)/12</f>
        <v>0.4375</v>
      </c>
      <c r="D16" s="19">
        <f t="shared" si="1"/>
        <v>0.25</v>
      </c>
      <c r="E16" s="19">
        <f>SUM(E4:E15)/12</f>
        <v>0.77083333333333337</v>
      </c>
      <c r="F16" s="19">
        <f t="shared" si="1"/>
        <v>0.4375</v>
      </c>
      <c r="G16" s="19">
        <f t="shared" si="1"/>
        <v>0.22916666666666666</v>
      </c>
      <c r="H16" s="19">
        <f t="shared" si="1"/>
        <v>0.625</v>
      </c>
      <c r="I16" s="19">
        <f t="shared" si="1"/>
        <v>0.27083333333333331</v>
      </c>
      <c r="J16" s="19">
        <f t="shared" si="1"/>
        <v>0.39583333333333331</v>
      </c>
      <c r="K16" s="19">
        <f t="shared" si="1"/>
        <v>0.3125</v>
      </c>
      <c r="L16" s="19">
        <f t="shared" si="1"/>
        <v>0.125</v>
      </c>
      <c r="M16" s="19">
        <f t="shared" ref="M16:N16" si="2">SUM(M4:M15)/12</f>
        <v>0.39583333333333331</v>
      </c>
      <c r="N16" s="19">
        <f t="shared" si="2"/>
        <v>0.85416666666666663</v>
      </c>
      <c r="O16" s="19">
        <v>0.41666666666666702</v>
      </c>
      <c r="P16" s="19">
        <f t="shared" si="1"/>
        <v>0.10416666666666667</v>
      </c>
      <c r="Q16" s="32">
        <f t="shared" si="1"/>
        <v>0.75</v>
      </c>
      <c r="R16" s="33">
        <f t="shared" si="1"/>
        <v>4.1666666666666664E-2</v>
      </c>
      <c r="S16" s="34">
        <f t="shared" ref="S16:U16" si="3">SUM(S4:S15)/12</f>
        <v>0.27083333333333331</v>
      </c>
      <c r="T16" s="19">
        <f t="shared" si="3"/>
        <v>0.16666666666666666</v>
      </c>
      <c r="U16" s="52">
        <f t="shared" si="3"/>
        <v>0.39035087719298245</v>
      </c>
    </row>
    <row r="17" spans="1:21" ht="14">
      <c r="A17" s="48" t="s">
        <v>4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7"/>
    </row>
    <row r="18" spans="1:21" ht="15">
      <c r="A18" s="36" t="s">
        <v>5</v>
      </c>
      <c r="B18" s="20">
        <v>0.5</v>
      </c>
      <c r="C18" s="20">
        <v>0.5</v>
      </c>
      <c r="D18" s="20">
        <v>0.5</v>
      </c>
      <c r="E18" s="20">
        <v>0.5</v>
      </c>
      <c r="F18" s="20">
        <v>0.5</v>
      </c>
      <c r="G18" s="20">
        <v>0.5</v>
      </c>
      <c r="H18" s="20">
        <v>0.5</v>
      </c>
      <c r="I18" s="20">
        <v>0.5</v>
      </c>
      <c r="J18" s="20">
        <v>0.5</v>
      </c>
      <c r="K18" s="20">
        <v>0.5</v>
      </c>
      <c r="L18" s="20">
        <v>0.5</v>
      </c>
      <c r="M18" s="20">
        <v>0.5</v>
      </c>
      <c r="N18" s="20">
        <v>0.5</v>
      </c>
      <c r="O18" s="20">
        <v>0.5</v>
      </c>
      <c r="P18" s="20" t="s">
        <v>6</v>
      </c>
      <c r="Q18" s="20">
        <v>0.5</v>
      </c>
      <c r="R18" s="37">
        <v>0.5</v>
      </c>
      <c r="S18" s="20">
        <v>0.5</v>
      </c>
      <c r="T18" s="20">
        <v>0.5</v>
      </c>
      <c r="U18" s="39">
        <f>SUM(B18:T18)/18</f>
        <v>0.5</v>
      </c>
    </row>
    <row r="19" spans="1:21" ht="30">
      <c r="A19" s="8" t="s">
        <v>7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4">
        <v>0</v>
      </c>
      <c r="S19" s="2">
        <v>0</v>
      </c>
      <c r="T19" s="2">
        <v>0</v>
      </c>
      <c r="U19" s="38">
        <f t="shared" ref="U19:U22" si="4">SUM(B19:T19)/19</f>
        <v>0</v>
      </c>
    </row>
    <row r="20" spans="1:21" ht="30">
      <c r="A20" s="8" t="s">
        <v>8</v>
      </c>
      <c r="B20" s="5">
        <v>0</v>
      </c>
      <c r="C20" s="5">
        <v>0.5</v>
      </c>
      <c r="D20" s="5">
        <v>0.5</v>
      </c>
      <c r="E20" s="5">
        <v>0.5</v>
      </c>
      <c r="F20" s="5">
        <v>0.5</v>
      </c>
      <c r="G20" s="5">
        <v>0.5</v>
      </c>
      <c r="H20" s="5">
        <v>0.5</v>
      </c>
      <c r="I20" s="5">
        <v>0</v>
      </c>
      <c r="J20" s="2">
        <v>0.5</v>
      </c>
      <c r="K20" s="2">
        <v>0.5</v>
      </c>
      <c r="L20" s="2">
        <v>0.5</v>
      </c>
      <c r="M20" s="2">
        <v>0.5</v>
      </c>
      <c r="N20" s="2">
        <v>0.5</v>
      </c>
      <c r="O20" s="2">
        <v>0</v>
      </c>
      <c r="P20" s="2">
        <v>0</v>
      </c>
      <c r="Q20" s="2">
        <v>0.5</v>
      </c>
      <c r="R20" s="4">
        <v>0.5</v>
      </c>
      <c r="S20" s="2">
        <v>0.5</v>
      </c>
      <c r="T20" s="2">
        <v>0</v>
      </c>
      <c r="U20" s="39">
        <f t="shared" si="4"/>
        <v>0.36842105263157893</v>
      </c>
    </row>
    <row r="21" spans="1:21" ht="30">
      <c r="A21" s="8" t="s">
        <v>9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4">
        <v>0</v>
      </c>
      <c r="S21" s="2">
        <v>0</v>
      </c>
      <c r="T21" s="2">
        <v>0</v>
      </c>
      <c r="U21" s="38">
        <f t="shared" si="4"/>
        <v>0</v>
      </c>
    </row>
    <row r="22" spans="1:21" ht="15">
      <c r="A22" s="8" t="s">
        <v>10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4">
        <v>0</v>
      </c>
      <c r="S22" s="2">
        <v>0</v>
      </c>
      <c r="T22" s="2">
        <v>0</v>
      </c>
      <c r="U22" s="38">
        <f t="shared" si="4"/>
        <v>0</v>
      </c>
    </row>
    <row r="23" spans="1:21" ht="15">
      <c r="A23" s="9" t="s">
        <v>11</v>
      </c>
      <c r="B23" s="9">
        <f>SUM(B18:B22)/5</f>
        <v>0.1</v>
      </c>
      <c r="C23" s="9">
        <f t="shared" ref="C23:T23" si="5">SUM(C18:C22)/5</f>
        <v>0.2</v>
      </c>
      <c r="D23" s="9">
        <f t="shared" si="5"/>
        <v>0.2</v>
      </c>
      <c r="E23" s="9">
        <f t="shared" si="5"/>
        <v>0.2</v>
      </c>
      <c r="F23" s="9">
        <f t="shared" si="5"/>
        <v>0.2</v>
      </c>
      <c r="G23" s="9">
        <f t="shared" si="5"/>
        <v>0.2</v>
      </c>
      <c r="H23" s="9">
        <f t="shared" si="5"/>
        <v>0.2</v>
      </c>
      <c r="I23" s="9">
        <f t="shared" si="5"/>
        <v>0.1</v>
      </c>
      <c r="J23" s="9">
        <f t="shared" si="5"/>
        <v>0.2</v>
      </c>
      <c r="K23" s="9">
        <f t="shared" si="5"/>
        <v>0.2</v>
      </c>
      <c r="L23" s="9">
        <f t="shared" si="5"/>
        <v>0.2</v>
      </c>
      <c r="M23" s="9">
        <f t="shared" ref="M23" si="6">SUM(M18:M22)/5</f>
        <v>0.2</v>
      </c>
      <c r="N23" s="9">
        <f t="shared" ref="N23" si="7">SUM(N18:N22)/5</f>
        <v>0.2</v>
      </c>
      <c r="O23" s="9">
        <f t="shared" ref="O23" si="8">SUM(O18:O22)/5</f>
        <v>0.1</v>
      </c>
      <c r="P23" s="9">
        <f>SUM(P19:P22)/4</f>
        <v>0</v>
      </c>
      <c r="Q23" s="9">
        <f t="shared" si="5"/>
        <v>0.2</v>
      </c>
      <c r="R23" s="10">
        <f t="shared" si="5"/>
        <v>0.2</v>
      </c>
      <c r="S23" s="31">
        <f t="shared" si="5"/>
        <v>0.2</v>
      </c>
      <c r="T23" s="9">
        <f t="shared" si="5"/>
        <v>0.1</v>
      </c>
      <c r="U23" s="51">
        <f t="shared" ref="U23" si="9">SUM(U18:U22)/5</f>
        <v>0.1736842105263158</v>
      </c>
    </row>
    <row r="24" spans="1:21" ht="15">
      <c r="A24" s="11" t="s">
        <v>12</v>
      </c>
      <c r="B24" s="11">
        <f t="shared" ref="B24:R24" si="10">B16*0.75+B23*0.25</f>
        <v>0.44687500000000002</v>
      </c>
      <c r="C24" s="11">
        <f t="shared" si="10"/>
        <v>0.37812499999999999</v>
      </c>
      <c r="D24" s="11">
        <f t="shared" si="10"/>
        <v>0.23749999999999999</v>
      </c>
      <c r="E24" s="11">
        <f t="shared" si="10"/>
        <v>0.62812500000000004</v>
      </c>
      <c r="F24" s="11">
        <f t="shared" si="10"/>
        <v>0.37812499999999999</v>
      </c>
      <c r="G24" s="11">
        <f t="shared" si="10"/>
        <v>0.22187499999999999</v>
      </c>
      <c r="H24" s="11">
        <f t="shared" si="10"/>
        <v>0.51875000000000004</v>
      </c>
      <c r="I24" s="11">
        <f t="shared" si="10"/>
        <v>0.22812499999999999</v>
      </c>
      <c r="J24" s="11">
        <f t="shared" si="10"/>
        <v>0.34687499999999999</v>
      </c>
      <c r="K24" s="11">
        <f t="shared" si="10"/>
        <v>0.28437499999999999</v>
      </c>
      <c r="L24" s="11">
        <f t="shared" si="10"/>
        <v>0.14374999999999999</v>
      </c>
      <c r="M24" s="11">
        <f t="shared" si="10"/>
        <v>0.34687499999999999</v>
      </c>
      <c r="N24" s="11">
        <f t="shared" si="10"/>
        <v>0.69062500000000004</v>
      </c>
      <c r="O24" s="11">
        <f t="shared" si="10"/>
        <v>0.3375000000000003</v>
      </c>
      <c r="P24" s="11">
        <f t="shared" si="10"/>
        <v>7.8125E-2</v>
      </c>
      <c r="Q24" s="11">
        <f t="shared" si="10"/>
        <v>0.61250000000000004</v>
      </c>
      <c r="R24" s="12">
        <f t="shared" si="10"/>
        <v>8.1250000000000003E-2</v>
      </c>
      <c r="S24" s="50">
        <f t="shared" ref="S24:T24" si="11">S16*0.75+S23*0.25</f>
        <v>0.25312499999999999</v>
      </c>
      <c r="T24" s="35">
        <f t="shared" si="11"/>
        <v>0.15</v>
      </c>
      <c r="U24" s="35">
        <f t="shared" ref="U24" si="12">U16*0.75+U23*0.25</f>
        <v>0.33618421052631581</v>
      </c>
    </row>
    <row r="25" spans="1:21" ht="15">
      <c r="A25" s="13" t="s">
        <v>13</v>
      </c>
      <c r="B25" s="14"/>
      <c r="C25" s="14"/>
      <c r="D25" s="15"/>
      <c r="E25" s="14"/>
      <c r="F25" s="14"/>
      <c r="G25" s="15"/>
      <c r="H25" s="14"/>
      <c r="I25" s="15"/>
      <c r="J25" s="14"/>
      <c r="K25" s="15"/>
      <c r="L25" s="15"/>
      <c r="M25" s="14"/>
      <c r="N25" s="16"/>
      <c r="O25" s="15"/>
      <c r="P25" s="15"/>
      <c r="Q25" s="14"/>
      <c r="R25" s="21"/>
      <c r="S25" s="15"/>
      <c r="T25" s="15"/>
      <c r="U25" s="22"/>
    </row>
    <row r="26" spans="1:21" ht="15">
      <c r="A26" s="41" t="s">
        <v>14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3"/>
      <c r="U26" s="17">
        <f>SUM(B24:T24)/19</f>
        <v>0.33486842105263159</v>
      </c>
    </row>
    <row r="27" spans="1:21" ht="15">
      <c r="A27" s="44" t="s">
        <v>15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3"/>
      <c r="U27" s="15"/>
    </row>
  </sheetData>
  <mergeCells count="4">
    <mergeCell ref="A26:T26"/>
    <mergeCell ref="A27:T27"/>
    <mergeCell ref="A3:U3"/>
    <mergeCell ref="A17:U17"/>
  </mergeCells>
  <phoneticPr fontId="1" type="noConversion"/>
  <pageMargins left="0.75000000000000011" right="0.75000000000000011" top="1" bottom="1" header="0.5" footer="0.5"/>
  <pageSetup paperSize="0" scale="57" orientation="landscape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</dc:creator>
  <cp:lastModifiedBy>Toby</cp:lastModifiedBy>
  <cp:lastPrinted>2020-05-12T12:51:59Z</cp:lastPrinted>
  <dcterms:created xsi:type="dcterms:W3CDTF">2020-05-11T18:39:59Z</dcterms:created>
  <dcterms:modified xsi:type="dcterms:W3CDTF">2020-05-15T17:20:15Z</dcterms:modified>
</cp:coreProperties>
</file>